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lgamil\Desktop\"/>
    </mc:Choice>
  </mc:AlternateContent>
  <bookViews>
    <workbookView xWindow="0" yWindow="0" windowWidth="20490" windowHeight="7635" activeTab="1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A2" i="2" l="1"/>
  <c r="E54" i="1" l="1"/>
  <c r="G54" i="1" s="1"/>
  <c r="E56" i="1"/>
  <c r="D54" i="1"/>
  <c r="D56" i="1"/>
  <c r="C54" i="1"/>
  <c r="B54" i="1"/>
  <c r="H54" i="1" l="1"/>
  <c r="A4" i="2"/>
  <c r="A3" i="2"/>
  <c r="D4" i="2"/>
  <c r="D3" i="2"/>
  <c r="D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 s="1"/>
  <c r="G51" i="1" l="1"/>
  <c r="H51" i="1"/>
  <c r="I51" i="1" s="1"/>
  <c r="I53" i="1"/>
  <c r="G52" i="1"/>
  <c r="I52" i="1"/>
  <c r="I50" i="1"/>
  <c r="C83" i="1"/>
  <c r="D57" i="1"/>
  <c r="H57" i="1" l="1"/>
  <c r="I57" i="1" s="1"/>
  <c r="D85" i="1" l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: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: القيادة حدها الأقصى 40%</t>
        </r>
      </text>
    </comment>
  </commentList>
</comments>
</file>

<file path=xl/sharedStrings.xml><?xml version="1.0" encoding="utf-8"?>
<sst xmlns="http://schemas.openxmlformats.org/spreadsheetml/2006/main" count="166" uniqueCount="139">
  <si>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</si>
  <si>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</si>
  <si>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</si>
  <si>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</si>
  <si>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</si>
  <si>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</si>
  <si>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</si>
  <si>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</si>
  <si>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</si>
  <si>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</si>
  <si>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</si>
  <si>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</si>
  <si>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</si>
  <si>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</si>
  <si>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</si>
  <si>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</si>
  <si>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</si>
  <si>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</si>
  <si>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</si>
  <si>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</si>
  <si>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</si>
  <si>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</si>
  <si>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</si>
  <si>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</si>
  <si>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</si>
  <si>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</si>
  <si>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</si>
  <si>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</si>
  <si>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</si>
  <si>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</si>
  <si>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</si>
  <si>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</si>
  <si>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</si>
  <si>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</si>
  <si>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</si>
  <si>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</si>
  <si>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</si>
  <si>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</si>
  <si>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</si>
  <si>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</si>
  <si>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</si>
  <si>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</si>
  <si>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</si>
  <si>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</si>
  <si>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</si>
  <si>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</si>
  <si>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</si>
  <si>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</si>
  <si>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</si>
  <si>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</si>
  <si>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</si>
  <si>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</si>
  <si>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</si>
  <si>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</si>
  <si>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</si>
  <si>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</si>
  <si>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</si>
  <si>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</si>
  <si>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</si>
  <si>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</si>
  <si>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</si>
  <si>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</si>
  <si>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</si>
  <si>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</si>
  <si>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</si>
  <si>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</si>
  <si>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</si>
  <si>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</si>
  <si>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</si>
  <si>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</si>
  <si>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</si>
  <si>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</si>
  <si>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</si>
  <si>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</si>
  <si>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</si>
  <si>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</si>
  <si>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</si>
  <si>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</si>
  <si>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</si>
  <si>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</si>
  <si>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</si>
  <si>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</si>
  <si>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</si>
  <si>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</si>
  <si>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</si>
  <si>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</si>
  <si>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</si>
  <si>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</si>
  <si>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</si>
  <si>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</si>
  <si>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</si>
  <si>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</si>
  <si>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</si>
  <si>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</si>
  <si>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</si>
  <si>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</si>
  <si>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</si>
  <si>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</si>
  <si>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</si>
  <si>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</si>
  <si>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</si>
  <si>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</si>
  <si>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</si>
  <si>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</si>
  <si>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</si>
  <si>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</si>
  <si>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</si>
  <si>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</si>
  <si>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</si>
  <si>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</si>
  <si>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</si>
  <si>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</si>
  <si>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</si>
  <si>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</si>
  <si>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</si>
  <si>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</si>
  <si>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</si>
  <si>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</si>
  <si>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</si>
  <si>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</si>
  <si>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</si>
  <si>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</si>
  <si>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</si>
  <si>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</si>
  <si>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</si>
  <si>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</si>
  <si>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</si>
  <si>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</si>
  <si>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</si>
  <si>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اسم الموظف: 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</si>
  <si>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</si>
  <si>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</si>
  <si>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</si>
  <si>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</si>
  <si>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</si>
  <si>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 التاريخ :         /         /        </t>
  </si>
  <si>
    <t xml:space="preserve">توقيع مديرعام الموارد البشرية:                                        </t>
  </si>
  <si>
    <r>
      <rPr>
        <sz val="11"/>
        <color theme="1"/>
        <rFont val="Times New Roman"/>
        <family val="1"/>
      </rPr>
      <t xml:space="preserve">توقيع الموظف: </t>
    </r>
    <r>
      <rPr>
        <sz val="12"/>
        <color theme="1"/>
        <rFont val="Times New Roman"/>
        <family val="1"/>
      </rPr>
      <t xml:space="preserve">                                                   </t>
    </r>
    <r>
      <rPr>
        <sz val="11"/>
        <color theme="1"/>
        <rFont val="Times New Roman"/>
        <family val="1"/>
      </rPr>
      <t xml:space="preserve">توقيع المدير( المقيم):    </t>
    </r>
    <r>
      <rPr>
        <sz val="12"/>
        <color theme="1"/>
        <rFont val="Times New Roman"/>
        <family val="1"/>
      </rPr>
      <t xml:space="preserve">                           </t>
    </r>
  </si>
  <si>
    <r>
      <t xml:space="preserve"> توقيع المعتمد :</t>
    </r>
    <r>
      <rPr>
        <sz val="11"/>
        <color theme="1"/>
        <rFont val="Arial"/>
        <family val="2"/>
        <charset val="178"/>
        <scheme val="minor"/>
      </rPr>
      <t xml:space="preserve">                                                                      </t>
    </r>
    <r>
      <rPr>
        <sz val="11"/>
        <color theme="1"/>
        <rFont val="Arial"/>
        <family val="2"/>
        <scheme val="minor"/>
      </rPr>
      <t>توقيع مدير عام الموارد البشرية: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</si>
</sst>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  <font>
      <sz val="11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11" fillId="5" borderId="17" xfId="0" applyFont="1" applyFill="1" applyBorder="1" applyAlignment="1" applyProtection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12" fillId="3" borderId="25" xfId="0" applyFont="1" applyFill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wrapText="1" readingOrder="2"/>
    </xf>
    <xf numFmtId="9" fontId="19" fillId="2" borderId="8" xfId="1" applyFont="1" applyFill="1" applyBorder="1" applyAlignment="1" applyProtection="1">
      <alignment horizontal="center" vertical="center" wrapText="1" readingOrder="2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9" fontId="31" fillId="2" borderId="6" xfId="1" applyFont="1" applyFill="1" applyBorder="1" applyAlignment="1" applyProtection="1">
      <alignment horizontal="center" vertical="center" readingOrder="2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7" fillId="2" borderId="0" xfId="0" applyFont="1" applyFill="1" applyProtection="1"/>
    <xf numFmtId="0" fontId="16" fillId="5" borderId="8" xfId="0" applyFont="1" applyFill="1" applyBorder="1" applyAlignment="1" applyProtection="1">
      <alignment horizontal="center" vertical="center" wrapText="1"/>
    </xf>
    <xf numFmtId="9" fontId="15" fillId="3" borderId="3" xfId="1" applyFont="1" applyFill="1" applyBorder="1" applyAlignment="1" applyProtection="1">
      <alignment horizontal="center" vertical="center" readingOrder="2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5" fillId="2" borderId="0" xfId="0" applyFont="1" applyFill="1" applyProtection="1"/>
    <xf numFmtId="0" fontId="0" fillId="3" borderId="0" xfId="0" applyFill="1" applyProtection="1"/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0" fillId="0" borderId="0" xfId="0" applyProtection="1"/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0" fillId="2" borderId="27" xfId="0" applyFill="1" applyBorder="1" applyAlignment="1" applyProtection="1">
      <alignment horizontal="center" vertical="center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14" fillId="6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9" fontId="11" fillId="3" borderId="17" xfId="1" applyFont="1" applyFill="1" applyBorder="1" applyAlignment="1" applyProtection="1">
      <alignment horizontal="center" vertical="center" readingOrder="2"/>
    </xf>
    <xf numFmtId="9" fontId="11" fillId="3" borderId="13" xfId="1" applyFont="1" applyFill="1" applyBorder="1" applyAlignment="1" applyProtection="1">
      <alignment horizontal="center" vertical="center" readingOrder="2"/>
    </xf>
    <xf numFmtId="9" fontId="11" fillId="3" borderId="8" xfId="1" applyFont="1" applyFill="1" applyBorder="1" applyAlignment="1" applyProtection="1">
      <alignment horizontal="center" vertical="center" readingOrder="2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0" fontId="20" fillId="3" borderId="0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0" fontId="23" fillId="3" borderId="7" xfId="0" applyFont="1" applyFill="1" applyBorder="1" applyAlignment="1" applyProtection="1">
      <alignment horizontal="center" vertical="center" wrapText="1" readingOrder="1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9" fontId="22" fillId="2" borderId="8" xfId="1" applyFont="1" applyFill="1" applyBorder="1" applyAlignment="1" applyProtection="1">
      <alignment horizontal="center" vertical="center" wrapText="1" readingOrder="2"/>
    </xf>
    <xf numFmtId="0" fontId="8" fillId="2" borderId="1" xfId="0" applyFont="1" applyFill="1" applyBorder="1" applyAlignment="1" applyProtection="1">
      <alignment horizontal="right" vertical="top" readingOrder="2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2" fillId="3" borderId="26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readingOrder="2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43" fillId="0" borderId="3" xfId="0" applyFont="1" applyBorder="1" applyAlignment="1" applyProtection="1"/>
    <xf numFmtId="0" fontId="36" fillId="0" borderId="4" xfId="0" applyFont="1" applyBorder="1" applyAlignment="1" applyProtection="1">
      <alignment horizontal="right" vertical="center" wrapText="1" readingOrder="2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1" fontId="42" fillId="0" borderId="17" xfId="0" applyNumberFormat="1" applyFont="1" applyBorder="1" applyAlignment="1" applyProtection="1">
      <alignment horizontal="center" vertical="center" wrapText="1" readingOrder="1"/>
    </xf>
    <xf numFmtId="1" fontId="42" fillId="0" borderId="13" xfId="0" applyNumberFormat="1" applyFont="1" applyBorder="1" applyAlignment="1" applyProtection="1">
      <alignment horizontal="center" vertical="center" wrapText="1" readingOrder="1"/>
    </xf>
    <xf numFmtId="1" fontId="42" fillId="0" borderId="8" xfId="0" applyNumberFormat="1" applyFont="1" applyBorder="1" applyAlignment="1" applyProtection="1">
      <alignment horizontal="center" vertical="center" wrapText="1" readingOrder="1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center" readingOrder="2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0" fillId="0" borderId="3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537497</xdr:colOff>
      <xdr:row>0</xdr:row>
      <xdr:rowOff>17317</xdr:rowOff>
    </xdr:from>
    <xdr:to>
      <xdr:col>8</xdr:col>
      <xdr:colOff>371706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695544" y="17317"/>
          <a:ext cx="1583345" cy="883227"/>
        </a:xfrm>
        <a:prstGeom prst="rect">
          <a:avLst/>
        </a:prstGeom>
      </xdr:spPr>
    </xdr:pic>
    <xdr:clientData/>
  </xdr:twoCellAnchor>
  <xdr:twoCellAnchor>
    <xdr:from>
      <xdr:col>3</xdr:col>
      <xdr:colOff>1056409</xdr:colOff>
      <xdr:row>13</xdr:row>
      <xdr:rowOff>8659</xdr:rowOff>
    </xdr:from>
    <xdr:to>
      <xdr:col>4</xdr:col>
      <xdr:colOff>684068</xdr:colOff>
      <xdr:row>13</xdr:row>
      <xdr:rowOff>246784</xdr:rowOff>
    </xdr:to>
    <xdr:sp macro="" textlink="">
      <xdr:nvSpPr>
        <xdr:cNvPr id="9" name="سهم إلى اليمين 8"/>
        <xdr:cNvSpPr/>
      </xdr:nvSpPr>
      <xdr:spPr>
        <a:xfrm rot="10800000">
          <a:off x="11207859682" y="4390159"/>
          <a:ext cx="1827068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430357</xdr:colOff>
      <xdr:row>39</xdr:row>
      <xdr:rowOff>25977</xdr:rowOff>
    </xdr:from>
    <xdr:to>
      <xdr:col>3</xdr:col>
      <xdr:colOff>1394114</xdr:colOff>
      <xdr:row>39</xdr:row>
      <xdr:rowOff>207818</xdr:rowOff>
    </xdr:to>
    <xdr:sp macro="" textlink="">
      <xdr:nvSpPr>
        <xdr:cNvPr id="10" name="سهم إلى اليمين 9"/>
        <xdr:cNvSpPr/>
      </xdr:nvSpPr>
      <xdr:spPr>
        <a:xfrm>
          <a:off x="11209349045" y="10183091"/>
          <a:ext cx="963757" cy="181841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2242705</xdr:colOff>
      <xdr:row>82</xdr:row>
      <xdr:rowOff>17317</xdr:rowOff>
    </xdr:from>
    <xdr:to>
      <xdr:col>1</xdr:col>
      <xdr:colOff>2554432</xdr:colOff>
      <xdr:row>82</xdr:row>
      <xdr:rowOff>255442</xdr:rowOff>
    </xdr:to>
    <xdr:sp macro="" textlink="">
      <xdr:nvSpPr>
        <xdr:cNvPr id="13" name="سهم إلى اليمين 12"/>
        <xdr:cNvSpPr/>
      </xdr:nvSpPr>
      <xdr:spPr>
        <a:xfrm rot="10800000">
          <a:off x="11212163250" y="21751635"/>
          <a:ext cx="311727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6</xdr:col>
      <xdr:colOff>69273</xdr:colOff>
      <xdr:row>43</xdr:row>
      <xdr:rowOff>0</xdr:rowOff>
    </xdr:from>
    <xdr:to>
      <xdr:col>8</xdr:col>
      <xdr:colOff>476408</xdr:colOff>
      <xdr:row>43</xdr:row>
      <xdr:rowOff>898514</xdr:rowOff>
    </xdr:to>
    <xdr:pic>
      <xdr:nvPicPr>
        <xdr:cNvPr id="14" name="صورة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590842" y="10797886"/>
          <a:ext cx="1602090" cy="89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340234</xdr:colOff>
      <xdr:row>0</xdr:row>
      <xdr:rowOff>76201</xdr:rowOff>
    </xdr:from>
    <xdr:to>
      <xdr:col>5</xdr:col>
      <xdr:colOff>1954227</xdr:colOff>
      <xdr:row>0</xdr:row>
      <xdr:rowOff>819151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983048" y="76201"/>
          <a:ext cx="1613993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view="pageBreakPreview" topLeftCell="A111" zoomScale="110" zoomScaleNormal="110" zoomScaleSheetLayoutView="110" workbookViewId="0">
      <selection activeCell="C42" sqref="C42:D42"/>
    </sheetView>
  </sheetViews>
  <sheetFormatPr defaultColWidth="9" defaultRowHeight="14.25" x14ac:dyDescent="0.2"/>
  <cols>
    <col min="1" max="1" width="2.75" style="17" customWidth="1"/>
    <col min="2" max="2" width="35.25" style="43" customWidth="1"/>
    <col min="3" max="3" width="16.875" style="43" customWidth="1"/>
    <col min="4" max="4" width="28.875" style="43" customWidth="1"/>
    <col min="5" max="5" width="9.375" style="43" customWidth="1"/>
    <col min="6" max="6" width="7.25" style="17" customWidth="1"/>
    <col min="7" max="7" width="8.5" style="17" customWidth="1"/>
    <col min="8" max="8" width="7.125" style="17" customWidth="1"/>
    <col min="9" max="9" width="10.375" style="17" customWidth="1"/>
    <col min="10" max="10" width="4" style="17" hidden="1" customWidth="1"/>
    <col min="11" max="11" width="6.75" style="17" customWidth="1"/>
    <col min="12" max="12" width="7.875" style="17" customWidth="1"/>
    <col min="13" max="13" width="8.375" style="17" bestFit="1" customWidth="1"/>
    <col min="14" max="14" width="70" style="17" customWidth="1"/>
    <col min="15" max="16384" width="9" style="17"/>
  </cols>
  <sheetData>
    <row r="1" spans="1:9" ht="72" customHeight="1" thickBot="1" x14ac:dyDescent="0.25">
      <c r="A1" s="159" t="s">
        <v>101</v>
      </c>
      <c r="B1" s="160"/>
      <c r="C1" s="160"/>
      <c r="D1" s="160"/>
      <c r="E1" s="160"/>
      <c r="F1" s="160"/>
      <c r="G1" s="160"/>
      <c r="H1" s="160"/>
      <c r="I1" s="160"/>
    </row>
    <row r="2" spans="1:9" ht="23.25" customHeight="1" thickBot="1" x14ac:dyDescent="0.25">
      <c r="A2" s="141" t="s">
        <v>129</v>
      </c>
      <c r="B2" s="142"/>
      <c r="C2" s="142"/>
      <c r="D2" s="141" t="s">
        <v>132</v>
      </c>
      <c r="E2" s="142"/>
      <c r="F2" s="142"/>
      <c r="G2" s="142"/>
      <c r="H2" s="142"/>
      <c r="I2" s="143"/>
    </row>
    <row r="3" spans="1:9" ht="23.25" customHeight="1" thickBot="1" x14ac:dyDescent="0.25">
      <c r="A3" s="141" t="s">
        <v>130</v>
      </c>
      <c r="B3" s="142"/>
      <c r="C3" s="142"/>
      <c r="D3" s="165" t="s">
        <v>133</v>
      </c>
      <c r="E3" s="166"/>
      <c r="F3" s="166"/>
      <c r="G3" s="166"/>
      <c r="H3" s="166"/>
      <c r="I3" s="167"/>
    </row>
    <row r="4" spans="1:9" ht="23.25" customHeight="1" thickBot="1" x14ac:dyDescent="0.25">
      <c r="A4" s="141" t="s">
        <v>131</v>
      </c>
      <c r="B4" s="142"/>
      <c r="C4" s="142"/>
      <c r="D4" s="141" t="s">
        <v>134</v>
      </c>
      <c r="E4" s="142"/>
      <c r="F4" s="142"/>
      <c r="G4" s="142"/>
      <c r="H4" s="142"/>
      <c r="I4" s="143"/>
    </row>
    <row r="5" spans="1:9" ht="29.25" customHeight="1" thickBot="1" x14ac:dyDescent="0.25">
      <c r="A5" s="139" t="s">
        <v>52</v>
      </c>
      <c r="B5" s="139"/>
      <c r="C5" s="139"/>
      <c r="D5" s="139"/>
      <c r="E5" s="139"/>
      <c r="F5" s="139"/>
      <c r="G5" s="139"/>
      <c r="H5" s="139"/>
      <c r="I5" s="140"/>
    </row>
    <row r="6" spans="1:9" ht="30.75" thickBot="1" x14ac:dyDescent="0.25">
      <c r="A6" s="18" t="s">
        <v>51</v>
      </c>
      <c r="B6" s="168" t="s">
        <v>100</v>
      </c>
      <c r="C6" s="169"/>
      <c r="D6" s="169"/>
      <c r="E6" s="169"/>
      <c r="F6" s="169"/>
      <c r="G6" s="19" t="s">
        <v>49</v>
      </c>
      <c r="H6" s="19" t="s">
        <v>48</v>
      </c>
      <c r="I6" s="19" t="s">
        <v>47</v>
      </c>
    </row>
    <row r="7" spans="1:9" ht="24" customHeight="1" thickBot="1" x14ac:dyDescent="0.25">
      <c r="A7" s="20">
        <v>1</v>
      </c>
      <c r="B7" s="150"/>
      <c r="C7" s="150"/>
      <c r="D7" s="150"/>
      <c r="E7" s="150"/>
      <c r="F7" s="151"/>
      <c r="G7" s="9"/>
      <c r="H7" s="10"/>
      <c r="I7" s="11"/>
    </row>
    <row r="8" spans="1:9" ht="24" customHeight="1" thickBot="1" x14ac:dyDescent="0.25">
      <c r="A8" s="18">
        <v>2</v>
      </c>
      <c r="B8" s="150"/>
      <c r="C8" s="150"/>
      <c r="D8" s="150"/>
      <c r="E8" s="150"/>
      <c r="F8" s="151"/>
      <c r="G8" s="9"/>
      <c r="H8" s="12"/>
      <c r="I8" s="11"/>
    </row>
    <row r="9" spans="1:9" ht="24" customHeight="1" thickBot="1" x14ac:dyDescent="0.25">
      <c r="A9" s="23">
        <v>3</v>
      </c>
      <c r="B9" s="150"/>
      <c r="C9" s="150"/>
      <c r="D9" s="150"/>
      <c r="E9" s="150"/>
      <c r="F9" s="151"/>
      <c r="G9" s="9"/>
      <c r="H9" s="12"/>
      <c r="I9" s="11"/>
    </row>
    <row r="10" spans="1:9" ht="24" customHeight="1" thickBot="1" x14ac:dyDescent="0.25">
      <c r="A10" s="18">
        <v>4</v>
      </c>
      <c r="B10" s="150"/>
      <c r="C10" s="150"/>
      <c r="D10" s="150"/>
      <c r="E10" s="150"/>
      <c r="F10" s="151"/>
      <c r="G10" s="9"/>
      <c r="H10" s="12"/>
      <c r="I10" s="11"/>
    </row>
    <row r="11" spans="1:9" ht="24" customHeight="1" thickBot="1" x14ac:dyDescent="0.25">
      <c r="A11" s="18">
        <v>5</v>
      </c>
      <c r="B11" s="150"/>
      <c r="C11" s="150"/>
      <c r="D11" s="150"/>
      <c r="E11" s="150"/>
      <c r="F11" s="151"/>
      <c r="G11" s="9"/>
      <c r="H11" s="12"/>
      <c r="I11" s="11"/>
    </row>
    <row r="12" spans="1:9" ht="23.25" hidden="1" customHeight="1" thickBot="1" x14ac:dyDescent="0.25">
      <c r="A12" s="24">
        <v>6</v>
      </c>
      <c r="B12" s="149"/>
      <c r="C12" s="144"/>
      <c r="D12" s="144"/>
      <c r="E12" s="144"/>
      <c r="F12" s="145"/>
      <c r="G12" s="25"/>
      <c r="H12" s="22"/>
      <c r="I12" s="21"/>
    </row>
    <row r="13" spans="1:9" ht="0.75" hidden="1" customHeight="1" thickBot="1" x14ac:dyDescent="0.25">
      <c r="A13" s="24">
        <v>7</v>
      </c>
      <c r="B13" s="144"/>
      <c r="C13" s="144"/>
      <c r="D13" s="144"/>
      <c r="E13" s="144"/>
      <c r="F13" s="145"/>
      <c r="G13" s="26"/>
      <c r="H13" s="22"/>
      <c r="I13" s="27"/>
    </row>
    <row r="14" spans="1:9" ht="21" thickBot="1" x14ac:dyDescent="0.25">
      <c r="A14" s="132" t="s">
        <v>43</v>
      </c>
      <c r="B14" s="133"/>
      <c r="C14" s="133"/>
      <c r="D14" s="133"/>
      <c r="E14" s="133"/>
      <c r="F14" s="134"/>
      <c r="G14" s="28" t="s">
        <v>99</v>
      </c>
      <c r="H14" s="29">
        <f>SUM(H7:H13)</f>
        <v>0</v>
      </c>
      <c r="I14" s="30"/>
    </row>
    <row r="15" spans="1:9" ht="24.75" customHeight="1" thickBot="1" x14ac:dyDescent="0.25">
      <c r="A15" s="146" t="s">
        <v>42</v>
      </c>
      <c r="B15" s="147"/>
      <c r="C15" s="147"/>
      <c r="D15" s="147"/>
      <c r="E15" s="147"/>
      <c r="F15" s="147"/>
      <c r="G15" s="147"/>
      <c r="H15" s="147"/>
      <c r="I15" s="148"/>
    </row>
    <row r="16" spans="1:9" ht="34.5" customHeight="1" thickBot="1" x14ac:dyDescent="0.25">
      <c r="A16" s="31" t="s">
        <v>51</v>
      </c>
      <c r="B16" s="31" t="s">
        <v>96</v>
      </c>
      <c r="C16" s="32" t="s">
        <v>40</v>
      </c>
      <c r="D16" s="153" t="s">
        <v>95</v>
      </c>
      <c r="E16" s="154"/>
      <c r="F16" s="154"/>
      <c r="G16" s="154"/>
      <c r="H16" s="155"/>
      <c r="I16" s="33" t="s">
        <v>94</v>
      </c>
    </row>
    <row r="17" spans="1:9" ht="15.75" customHeight="1" x14ac:dyDescent="0.2">
      <c r="A17" s="114">
        <v>1</v>
      </c>
      <c r="B17" s="123" t="s">
        <v>36</v>
      </c>
      <c r="C17" s="135">
        <v>0.15</v>
      </c>
      <c r="D17" s="110" t="s">
        <v>92</v>
      </c>
      <c r="E17" s="111"/>
      <c r="F17" s="111"/>
      <c r="G17" s="111"/>
      <c r="H17" s="112"/>
      <c r="I17" s="34">
        <v>4</v>
      </c>
    </row>
    <row r="18" spans="1:9" ht="15.75" customHeight="1" x14ac:dyDescent="0.2">
      <c r="A18" s="115"/>
      <c r="B18" s="124"/>
      <c r="C18" s="136"/>
      <c r="D18" s="80" t="s">
        <v>89</v>
      </c>
      <c r="E18" s="81"/>
      <c r="F18" s="81"/>
      <c r="G18" s="81"/>
      <c r="H18" s="82"/>
      <c r="I18" s="35">
        <v>4</v>
      </c>
    </row>
    <row r="19" spans="1:9" ht="15.75" customHeight="1" thickBot="1" x14ac:dyDescent="0.25">
      <c r="A19" s="116"/>
      <c r="B19" s="125"/>
      <c r="C19" s="137"/>
      <c r="D19" s="89" t="s">
        <v>87</v>
      </c>
      <c r="E19" s="90"/>
      <c r="F19" s="90"/>
      <c r="G19" s="90"/>
      <c r="H19" s="91"/>
      <c r="I19" s="36">
        <v>4</v>
      </c>
    </row>
    <row r="20" spans="1:9" ht="15.75" customHeight="1" x14ac:dyDescent="0.2">
      <c r="A20" s="114">
        <v>2</v>
      </c>
      <c r="B20" s="123" t="s">
        <v>32</v>
      </c>
      <c r="C20" s="135">
        <v>0.1</v>
      </c>
      <c r="D20" s="110" t="s">
        <v>84</v>
      </c>
      <c r="E20" s="111"/>
      <c r="F20" s="111"/>
      <c r="G20" s="111"/>
      <c r="H20" s="112"/>
      <c r="I20" s="37">
        <v>4</v>
      </c>
    </row>
    <row r="21" spans="1:9" ht="29.25" customHeight="1" x14ac:dyDescent="0.2">
      <c r="A21" s="115"/>
      <c r="B21" s="124"/>
      <c r="C21" s="136"/>
      <c r="D21" s="80" t="s">
        <v>82</v>
      </c>
      <c r="E21" s="81"/>
      <c r="F21" s="81"/>
      <c r="G21" s="81"/>
      <c r="H21" s="82"/>
      <c r="I21" s="35">
        <v>4</v>
      </c>
    </row>
    <row r="22" spans="1:9" ht="15.75" customHeight="1" thickBot="1" x14ac:dyDescent="0.25">
      <c r="A22" s="116"/>
      <c r="B22" s="125"/>
      <c r="C22" s="137"/>
      <c r="D22" s="89" t="s">
        <v>79</v>
      </c>
      <c r="E22" s="90"/>
      <c r="F22" s="90"/>
      <c r="G22" s="90"/>
      <c r="H22" s="91"/>
      <c r="I22" s="37">
        <v>4</v>
      </c>
    </row>
    <row r="23" spans="1:9" ht="15.75" customHeight="1" x14ac:dyDescent="0.2">
      <c r="A23" s="152">
        <v>3</v>
      </c>
      <c r="B23" s="123" t="s">
        <v>28</v>
      </c>
      <c r="C23" s="135">
        <v>0.1</v>
      </c>
      <c r="D23" s="110" t="s">
        <v>77</v>
      </c>
      <c r="E23" s="111"/>
      <c r="F23" s="111"/>
      <c r="G23" s="111"/>
      <c r="H23" s="112"/>
      <c r="I23" s="34">
        <v>4</v>
      </c>
    </row>
    <row r="24" spans="1:9" ht="15.75" customHeight="1" x14ac:dyDescent="0.2">
      <c r="A24" s="152"/>
      <c r="B24" s="124"/>
      <c r="C24" s="136"/>
      <c r="D24" s="80" t="s">
        <v>74</v>
      </c>
      <c r="E24" s="81"/>
      <c r="F24" s="81"/>
      <c r="G24" s="81"/>
      <c r="H24" s="82"/>
      <c r="I24" s="35">
        <v>4</v>
      </c>
    </row>
    <row r="25" spans="1:9" ht="15.75" customHeight="1" thickBot="1" x14ac:dyDescent="0.25">
      <c r="A25" s="152"/>
      <c r="B25" s="125"/>
      <c r="C25" s="137"/>
      <c r="D25" s="89" t="s">
        <v>72</v>
      </c>
      <c r="E25" s="90"/>
      <c r="F25" s="90"/>
      <c r="G25" s="90"/>
      <c r="H25" s="91"/>
      <c r="I25" s="38">
        <v>4</v>
      </c>
    </row>
    <row r="26" spans="1:9" ht="15.75" customHeight="1" x14ac:dyDescent="0.2">
      <c r="A26" s="114">
        <v>4</v>
      </c>
      <c r="B26" s="123" t="s">
        <v>24</v>
      </c>
      <c r="C26" s="135">
        <v>0.15</v>
      </c>
      <c r="D26" s="110" t="s">
        <v>69</v>
      </c>
      <c r="E26" s="111"/>
      <c r="F26" s="111"/>
      <c r="G26" s="111"/>
      <c r="H26" s="112"/>
      <c r="I26" s="39">
        <v>4</v>
      </c>
    </row>
    <row r="27" spans="1:9" ht="15.75" customHeight="1" x14ac:dyDescent="0.2">
      <c r="A27" s="115"/>
      <c r="B27" s="124"/>
      <c r="C27" s="136"/>
      <c r="D27" s="80" t="s">
        <v>67</v>
      </c>
      <c r="E27" s="81"/>
      <c r="F27" s="81"/>
      <c r="G27" s="81"/>
      <c r="H27" s="82"/>
      <c r="I27" s="35">
        <v>4</v>
      </c>
    </row>
    <row r="28" spans="1:9" ht="15.75" customHeight="1" thickBot="1" x14ac:dyDescent="0.25">
      <c r="A28" s="116"/>
      <c r="B28" s="125"/>
      <c r="C28" s="137"/>
      <c r="D28" s="89" t="s">
        <v>66</v>
      </c>
      <c r="E28" s="90"/>
      <c r="F28" s="90"/>
      <c r="G28" s="90"/>
      <c r="H28" s="91"/>
      <c r="I28" s="40">
        <v>4</v>
      </c>
    </row>
    <row r="29" spans="1:9" ht="15.75" customHeight="1" x14ac:dyDescent="0.2">
      <c r="A29" s="114">
        <v>5</v>
      </c>
      <c r="B29" s="123" t="s">
        <v>20</v>
      </c>
      <c r="C29" s="135">
        <v>0.1</v>
      </c>
      <c r="D29" s="110" t="s">
        <v>65</v>
      </c>
      <c r="E29" s="111"/>
      <c r="F29" s="111"/>
      <c r="G29" s="111"/>
      <c r="H29" s="112"/>
      <c r="I29" s="34">
        <v>4</v>
      </c>
    </row>
    <row r="30" spans="1:9" ht="15.75" customHeight="1" thickBot="1" x14ac:dyDescent="0.25">
      <c r="A30" s="116"/>
      <c r="B30" s="125"/>
      <c r="C30" s="137"/>
      <c r="D30" s="89" t="s">
        <v>64</v>
      </c>
      <c r="E30" s="90"/>
      <c r="F30" s="90"/>
      <c r="G30" s="90"/>
      <c r="H30" s="91"/>
      <c r="I30" s="36">
        <v>4</v>
      </c>
    </row>
    <row r="31" spans="1:9" ht="15.75" customHeight="1" x14ac:dyDescent="0.2">
      <c r="A31" s="114">
        <v>6</v>
      </c>
      <c r="B31" s="123" t="s">
        <v>63</v>
      </c>
      <c r="C31" s="135">
        <v>0.1</v>
      </c>
      <c r="D31" s="110" t="s">
        <v>62</v>
      </c>
      <c r="E31" s="111"/>
      <c r="F31" s="111"/>
      <c r="G31" s="111"/>
      <c r="H31" s="112"/>
      <c r="I31" s="34">
        <v>4</v>
      </c>
    </row>
    <row r="32" spans="1:9" ht="15.75" customHeight="1" x14ac:dyDescent="0.2">
      <c r="A32" s="115"/>
      <c r="B32" s="124"/>
      <c r="C32" s="136"/>
      <c r="D32" s="80" t="s">
        <v>61</v>
      </c>
      <c r="E32" s="81"/>
      <c r="F32" s="81"/>
      <c r="G32" s="81"/>
      <c r="H32" s="82"/>
      <c r="I32" s="35">
        <v>4</v>
      </c>
    </row>
    <row r="33" spans="1:9" ht="15.75" customHeight="1" x14ac:dyDescent="0.2">
      <c r="A33" s="115"/>
      <c r="B33" s="124"/>
      <c r="C33" s="136"/>
      <c r="D33" s="80" t="s">
        <v>60</v>
      </c>
      <c r="E33" s="81"/>
      <c r="F33" s="81"/>
      <c r="G33" s="81"/>
      <c r="H33" s="82"/>
      <c r="I33" s="35">
        <v>4</v>
      </c>
    </row>
    <row r="34" spans="1:9" ht="15.75" customHeight="1" thickBot="1" x14ac:dyDescent="0.25">
      <c r="A34" s="116"/>
      <c r="B34" s="125"/>
      <c r="C34" s="137"/>
      <c r="D34" s="89" t="s">
        <v>59</v>
      </c>
      <c r="E34" s="90"/>
      <c r="F34" s="90"/>
      <c r="G34" s="90"/>
      <c r="H34" s="91"/>
      <c r="I34" s="35">
        <v>4</v>
      </c>
    </row>
    <row r="35" spans="1:9" ht="15.75" customHeight="1" x14ac:dyDescent="0.2">
      <c r="A35" s="114">
        <v>7</v>
      </c>
      <c r="B35" s="114" t="s">
        <v>12</v>
      </c>
      <c r="C35" s="156">
        <v>0.3</v>
      </c>
      <c r="D35" s="117" t="s">
        <v>58</v>
      </c>
      <c r="E35" s="118"/>
      <c r="F35" s="118"/>
      <c r="G35" s="118"/>
      <c r="H35" s="119"/>
      <c r="I35" s="34">
        <v>4</v>
      </c>
    </row>
    <row r="36" spans="1:9" ht="15.75" customHeight="1" x14ac:dyDescent="0.2">
      <c r="A36" s="115"/>
      <c r="B36" s="115"/>
      <c r="C36" s="157"/>
      <c r="D36" s="120" t="s">
        <v>57</v>
      </c>
      <c r="E36" s="121"/>
      <c r="F36" s="121"/>
      <c r="G36" s="121"/>
      <c r="H36" s="122"/>
      <c r="I36" s="35">
        <v>4</v>
      </c>
    </row>
    <row r="37" spans="1:9" ht="15.75" customHeight="1" x14ac:dyDescent="0.2">
      <c r="A37" s="115"/>
      <c r="B37" s="115"/>
      <c r="C37" s="157"/>
      <c r="D37" s="120" t="s">
        <v>56</v>
      </c>
      <c r="E37" s="121"/>
      <c r="F37" s="121"/>
      <c r="G37" s="121"/>
      <c r="H37" s="122"/>
      <c r="I37" s="35">
        <v>4</v>
      </c>
    </row>
    <row r="38" spans="1:9" ht="15.75" customHeight="1" x14ac:dyDescent="0.2">
      <c r="A38" s="115"/>
      <c r="B38" s="115"/>
      <c r="C38" s="157"/>
      <c r="D38" s="120" t="s">
        <v>55</v>
      </c>
      <c r="E38" s="121"/>
      <c r="F38" s="121"/>
      <c r="G38" s="121"/>
      <c r="H38" s="122"/>
      <c r="I38" s="35">
        <v>4</v>
      </c>
    </row>
    <row r="39" spans="1:9" ht="15.75" customHeight="1" thickBot="1" x14ac:dyDescent="0.25">
      <c r="A39" s="116"/>
      <c r="B39" s="116"/>
      <c r="C39" s="158"/>
      <c r="D39" s="176" t="s">
        <v>54</v>
      </c>
      <c r="E39" s="177"/>
      <c r="F39" s="177"/>
      <c r="G39" s="177"/>
      <c r="H39" s="178"/>
      <c r="I39" s="36">
        <v>4</v>
      </c>
    </row>
    <row r="40" spans="1:9" ht="20.25" customHeight="1" thickBot="1" x14ac:dyDescent="0.25">
      <c r="A40" s="130" t="s">
        <v>99</v>
      </c>
      <c r="B40" s="131"/>
      <c r="C40" s="41">
        <f>SUM(C17:C39)</f>
        <v>1</v>
      </c>
      <c r="D40" s="132" t="s">
        <v>43</v>
      </c>
      <c r="E40" s="133"/>
      <c r="F40" s="133"/>
      <c r="G40" s="133"/>
      <c r="H40" s="133"/>
      <c r="I40" s="134"/>
    </row>
    <row r="41" spans="1:9" ht="17.25" customHeight="1" thickBot="1" x14ac:dyDescent="0.25">
      <c r="A41" s="194" t="s">
        <v>135</v>
      </c>
      <c r="B41" s="195"/>
      <c r="C41" s="195"/>
      <c r="D41" s="196"/>
      <c r="E41" s="185" t="s">
        <v>1</v>
      </c>
      <c r="F41" s="186"/>
      <c r="G41" s="186"/>
      <c r="H41" s="186"/>
      <c r="I41" s="187"/>
    </row>
    <row r="42" spans="1:9" ht="17.25" customHeight="1" thickBot="1" x14ac:dyDescent="0.25">
      <c r="A42" s="129" t="s">
        <v>0</v>
      </c>
      <c r="B42" s="93"/>
      <c r="C42" s="93" t="s">
        <v>103</v>
      </c>
      <c r="D42" s="94"/>
      <c r="E42" s="185" t="s">
        <v>136</v>
      </c>
      <c r="F42" s="186"/>
      <c r="G42" s="186"/>
      <c r="H42" s="186"/>
      <c r="I42" s="187"/>
    </row>
    <row r="43" spans="1:9" ht="19.5" customHeight="1" x14ac:dyDescent="0.2">
      <c r="A43" s="138" t="s">
        <v>53</v>
      </c>
      <c r="B43" s="138"/>
      <c r="C43" s="42"/>
      <c r="D43" s="42"/>
    </row>
    <row r="44" spans="1:9" ht="74.25" customHeight="1" thickBot="1" x14ac:dyDescent="0.25">
      <c r="A44" s="113" t="s">
        <v>128</v>
      </c>
      <c r="B44" s="113"/>
      <c r="C44" s="113"/>
      <c r="D44" s="113"/>
      <c r="E44" s="113"/>
      <c r="F44" s="113"/>
      <c r="G44" s="113"/>
      <c r="H44" s="113"/>
      <c r="I44" s="113"/>
    </row>
    <row r="45" spans="1:9" ht="23.25" customHeight="1" thickBot="1" x14ac:dyDescent="0.25">
      <c r="A45" s="188" t="str">
        <f>A2</f>
        <v xml:space="preserve">اسم الموظف:  </v>
      </c>
      <c r="B45" s="189"/>
      <c r="C45" s="189"/>
      <c r="D45" s="188" t="str">
        <f>D2</f>
        <v xml:space="preserve">الوكالة / الادارة العامة: </v>
      </c>
      <c r="E45" s="189"/>
      <c r="F45" s="189"/>
      <c r="G45" s="189"/>
      <c r="H45" s="189"/>
      <c r="I45" s="190"/>
    </row>
    <row r="46" spans="1:9" ht="23.25" customHeight="1" thickBot="1" x14ac:dyDescent="0.25">
      <c r="A46" s="188" t="str">
        <f>A3</f>
        <v xml:space="preserve">المسمى الوظيفي: </v>
      </c>
      <c r="B46" s="189"/>
      <c r="C46" s="189"/>
      <c r="D46" s="191" t="str">
        <f>D3</f>
        <v xml:space="preserve">الإدارة /القسم: </v>
      </c>
      <c r="E46" s="192"/>
      <c r="F46" s="192"/>
      <c r="G46" s="192"/>
      <c r="H46" s="192"/>
      <c r="I46" s="193"/>
    </row>
    <row r="47" spans="1:9" ht="23.25" customHeight="1" thickBot="1" x14ac:dyDescent="0.25">
      <c r="A47" s="188" t="str">
        <f>A4</f>
        <v xml:space="preserve">الرقم الوظيفي: </v>
      </c>
      <c r="B47" s="189"/>
      <c r="C47" s="189"/>
      <c r="D47" s="188" t="str">
        <f>D4</f>
        <v xml:space="preserve">المدير (المقيم):  </v>
      </c>
      <c r="E47" s="189"/>
      <c r="F47" s="189"/>
      <c r="G47" s="189"/>
      <c r="H47" s="189"/>
      <c r="I47" s="190"/>
    </row>
    <row r="48" spans="1:9" ht="26.25" customHeight="1" thickBot="1" x14ac:dyDescent="0.25">
      <c r="A48" s="92" t="s">
        <v>52</v>
      </c>
      <c r="B48" s="92"/>
      <c r="C48" s="92"/>
      <c r="D48" s="92"/>
      <c r="E48" s="92"/>
      <c r="F48" s="92"/>
      <c r="G48" s="92"/>
      <c r="H48" s="92"/>
      <c r="I48" s="92"/>
    </row>
    <row r="49" spans="1:11" ht="39" customHeight="1" thickBot="1" x14ac:dyDescent="0.25">
      <c r="A49" s="44" t="s">
        <v>51</v>
      </c>
      <c r="B49" s="45" t="s">
        <v>50</v>
      </c>
      <c r="C49" s="46" t="s">
        <v>49</v>
      </c>
      <c r="D49" s="47" t="s">
        <v>48</v>
      </c>
      <c r="E49" s="48" t="s">
        <v>47</v>
      </c>
      <c r="F49" s="48" t="s">
        <v>46</v>
      </c>
      <c r="G49" s="48" t="s">
        <v>45</v>
      </c>
      <c r="H49" s="48" t="s">
        <v>44</v>
      </c>
      <c r="I49" s="49" t="s">
        <v>37</v>
      </c>
    </row>
    <row r="50" spans="1:11" ht="27" customHeight="1" thickBot="1" x14ac:dyDescent="0.25">
      <c r="A50" s="44">
        <v>1</v>
      </c>
      <c r="B50" s="50">
        <f>B7</f>
        <v>0</v>
      </c>
      <c r="C50" s="51">
        <f t="shared" ref="C50:E56" si="0">G7</f>
        <v>0</v>
      </c>
      <c r="D50" s="52">
        <f t="shared" si="0"/>
        <v>0</v>
      </c>
      <c r="E50" s="51">
        <f t="shared" si="0"/>
        <v>0</v>
      </c>
      <c r="F50" s="16"/>
      <c r="G50" s="51">
        <f>F50-E50</f>
        <v>0</v>
      </c>
      <c r="H50" s="1" t="e">
        <f>IF(NOT(ISBLANK(E50)),IF(F50/E50&gt;1,5,IF(F50/E50&gt;=0.9,4,IF(F50/E50&gt;=0.8,3,IF(F50/E50&gt;=0.6,2,1)))),"")</f>
        <v>#DIV/0!</v>
      </c>
      <c r="I50" s="54" t="e">
        <f t="shared" ref="I50:I57" si="1">IF(NOT(ISBLANK(D50)), H50*D50,"")</f>
        <v>#DIV/0!</v>
      </c>
      <c r="J50" s="55"/>
      <c r="K50" s="55"/>
    </row>
    <row r="51" spans="1:11" ht="27" customHeight="1" thickBot="1" x14ac:dyDescent="0.25">
      <c r="A51" s="44">
        <v>2</v>
      </c>
      <c r="B51" s="56">
        <f>B8</f>
        <v>0</v>
      </c>
      <c r="C51" s="51">
        <f t="shared" si="0"/>
        <v>0</v>
      </c>
      <c r="D51" s="52">
        <f t="shared" si="0"/>
        <v>0</v>
      </c>
      <c r="E51" s="51">
        <f t="shared" si="0"/>
        <v>0</v>
      </c>
      <c r="F51" s="16"/>
      <c r="G51" s="51">
        <f t="shared" ref="G51:G56" si="2">F51-E51</f>
        <v>0</v>
      </c>
      <c r="H51" s="1" t="e">
        <f t="shared" ref="H51:H56" si="3">IF(NOT(ISBLANK(E51)),IF(F51/E51&gt;1,5,IF(F51/E51&gt;=0.9,4,IF(F51/E51&gt;=0.8,3,IF(F51/E51&gt;=0.6,2,1)))),"")</f>
        <v>#DIV/0!</v>
      </c>
      <c r="I51" s="54" t="e">
        <f t="shared" si="1"/>
        <v>#DIV/0!</v>
      </c>
      <c r="J51" s="55">
        <v>1</v>
      </c>
      <c r="K51" s="55"/>
    </row>
    <row r="52" spans="1:11" ht="27" customHeight="1" thickBot="1" x14ac:dyDescent="0.25">
      <c r="A52" s="44">
        <v>3</v>
      </c>
      <c r="B52" s="50">
        <f>B9</f>
        <v>0</v>
      </c>
      <c r="C52" s="51">
        <f t="shared" si="0"/>
        <v>0</v>
      </c>
      <c r="D52" s="52">
        <f t="shared" si="0"/>
        <v>0</v>
      </c>
      <c r="E52" s="51">
        <f t="shared" si="0"/>
        <v>0</v>
      </c>
      <c r="F52" s="16"/>
      <c r="G52" s="51">
        <f t="shared" si="2"/>
        <v>0</v>
      </c>
      <c r="H52" s="1" t="e">
        <f t="shared" si="3"/>
        <v>#DIV/0!</v>
      </c>
      <c r="I52" s="54" t="e">
        <f t="shared" si="1"/>
        <v>#DIV/0!</v>
      </c>
      <c r="J52" s="55">
        <v>2</v>
      </c>
      <c r="K52" s="55"/>
    </row>
    <row r="53" spans="1:11" ht="30" customHeight="1" thickBot="1" x14ac:dyDescent="0.25">
      <c r="A53" s="44">
        <v>4</v>
      </c>
      <c r="B53" s="56">
        <f>B10</f>
        <v>0</v>
      </c>
      <c r="C53" s="51">
        <f t="shared" si="0"/>
        <v>0</v>
      </c>
      <c r="D53" s="52">
        <f t="shared" si="0"/>
        <v>0</v>
      </c>
      <c r="E53" s="51">
        <f t="shared" si="0"/>
        <v>0</v>
      </c>
      <c r="F53" s="16"/>
      <c r="G53" s="51">
        <f t="shared" si="2"/>
        <v>0</v>
      </c>
      <c r="H53" s="1" t="e">
        <f t="shared" si="3"/>
        <v>#DIV/0!</v>
      </c>
      <c r="I53" s="54" t="e">
        <f t="shared" si="1"/>
        <v>#DIV/0!</v>
      </c>
      <c r="J53" s="55">
        <v>3</v>
      </c>
      <c r="K53" s="55"/>
    </row>
    <row r="54" spans="1:11" ht="28.5" customHeight="1" thickBot="1" x14ac:dyDescent="0.25">
      <c r="A54" s="44">
        <v>5</v>
      </c>
      <c r="B54" s="56">
        <f t="shared" ref="B54" si="4">B11</f>
        <v>0</v>
      </c>
      <c r="C54" s="51">
        <f t="shared" si="0"/>
        <v>0</v>
      </c>
      <c r="D54" s="52">
        <f t="shared" si="0"/>
        <v>0</v>
      </c>
      <c r="E54" s="51">
        <f t="shared" si="0"/>
        <v>0</v>
      </c>
      <c r="F54" s="16"/>
      <c r="G54" s="51">
        <f t="shared" si="2"/>
        <v>0</v>
      </c>
      <c r="H54" s="1" t="e">
        <f t="shared" si="3"/>
        <v>#DIV/0!</v>
      </c>
      <c r="I54" s="54" t="e">
        <f t="shared" si="1"/>
        <v>#DIV/0!</v>
      </c>
      <c r="J54" s="55">
        <v>4</v>
      </c>
      <c r="K54" s="55"/>
    </row>
    <row r="55" spans="1:11" ht="25.5" hidden="1" customHeight="1" thickBot="1" x14ac:dyDescent="0.25">
      <c r="A55" s="44">
        <v>6</v>
      </c>
      <c r="B55" s="56"/>
      <c r="C55" s="51"/>
      <c r="D55" s="52"/>
      <c r="E55" s="51"/>
      <c r="F55" s="53"/>
      <c r="G55" s="51"/>
      <c r="H55" s="1"/>
      <c r="I55" s="54" t="str">
        <f t="shared" si="1"/>
        <v/>
      </c>
      <c r="J55" s="55">
        <v>5</v>
      </c>
      <c r="K55" s="55"/>
    </row>
    <row r="56" spans="1:11" ht="15.75" hidden="1" customHeight="1" thickBot="1" x14ac:dyDescent="0.25">
      <c r="A56" s="44">
        <v>7</v>
      </c>
      <c r="B56" s="50"/>
      <c r="C56" s="51"/>
      <c r="D56" s="52">
        <f t="shared" si="0"/>
        <v>0</v>
      </c>
      <c r="E56" s="51">
        <f t="shared" si="0"/>
        <v>0</v>
      </c>
      <c r="F56" s="53"/>
      <c r="G56" s="51">
        <f t="shared" si="2"/>
        <v>0</v>
      </c>
      <c r="H56" s="1" t="e">
        <f t="shared" si="3"/>
        <v>#DIV/0!</v>
      </c>
      <c r="I56" s="54" t="e">
        <f t="shared" si="1"/>
        <v>#DIV/0!</v>
      </c>
    </row>
    <row r="57" spans="1:11" s="60" customFormat="1" ht="28.5" customHeight="1" thickBot="1" x14ac:dyDescent="0.25">
      <c r="A57" s="44"/>
      <c r="B57" s="170" t="s">
        <v>43</v>
      </c>
      <c r="C57" s="171"/>
      <c r="D57" s="57">
        <f>SUM(D50:D56)</f>
        <v>0</v>
      </c>
      <c r="E57" s="172" t="s">
        <v>5</v>
      </c>
      <c r="F57" s="173"/>
      <c r="G57" s="173"/>
      <c r="H57" s="58" t="str">
        <f>IF(D57=100%,SUM(I50:I55),"")</f>
        <v/>
      </c>
      <c r="I57" s="59" t="e">
        <f t="shared" si="1"/>
        <v>#VALUE!</v>
      </c>
    </row>
    <row r="58" spans="1:11" ht="28.5" customHeight="1" thickBot="1" x14ac:dyDescent="0.25">
      <c r="A58" s="61"/>
      <c r="B58" s="174" t="s">
        <v>42</v>
      </c>
      <c r="C58" s="174"/>
      <c r="D58" s="174"/>
      <c r="E58" s="174"/>
      <c r="F58" s="174"/>
      <c r="G58" s="174"/>
      <c r="H58" s="174"/>
      <c r="I58" s="175"/>
    </row>
    <row r="59" spans="1:11" ht="37.5" customHeight="1" thickBot="1" x14ac:dyDescent="0.25">
      <c r="A59" s="61"/>
      <c r="B59" s="62" t="s">
        <v>41</v>
      </c>
      <c r="C59" s="63" t="s">
        <v>40</v>
      </c>
      <c r="D59" s="101" t="s">
        <v>39</v>
      </c>
      <c r="E59" s="102"/>
      <c r="F59" s="102"/>
      <c r="G59" s="103"/>
      <c r="H59" s="64" t="s">
        <v>38</v>
      </c>
      <c r="I59" s="64" t="s">
        <v>104</v>
      </c>
      <c r="J59" s="65"/>
    </row>
    <row r="60" spans="1:11" ht="15.75" customHeight="1" x14ac:dyDescent="0.2">
      <c r="A60" s="61"/>
      <c r="B60" s="86" t="s">
        <v>36</v>
      </c>
      <c r="C60" s="104">
        <f>C17</f>
        <v>0.15</v>
      </c>
      <c r="D60" s="95" t="s">
        <v>35</v>
      </c>
      <c r="E60" s="96"/>
      <c r="F60" s="96"/>
      <c r="G60" s="97"/>
      <c r="H60" s="13"/>
      <c r="I60" s="4">
        <f t="shared" ref="I60:I82" si="5">IF(NOT(ISBLANK(I17)),IF(H60/I17&gt;1,5,IF(H60/I17&gt;=0.9,4,IF(H60/I17&gt;=0.8,3,IF(H60/I17&gt;=0.6,2,1)))),"")</f>
        <v>1</v>
      </c>
      <c r="J60" s="77">
        <f>C60*(I60+I61+I62)/3</f>
        <v>0.15</v>
      </c>
    </row>
    <row r="61" spans="1:11" ht="15.75" customHeight="1" x14ac:dyDescent="0.2">
      <c r="A61" s="61"/>
      <c r="B61" s="87"/>
      <c r="C61" s="105"/>
      <c r="D61" s="83" t="s">
        <v>34</v>
      </c>
      <c r="E61" s="84"/>
      <c r="F61" s="84"/>
      <c r="G61" s="85"/>
      <c r="H61" s="14"/>
      <c r="I61" s="5">
        <f t="shared" si="5"/>
        <v>1</v>
      </c>
      <c r="J61" s="77"/>
    </row>
    <row r="62" spans="1:11" ht="15.75" customHeight="1" thickBot="1" x14ac:dyDescent="0.25">
      <c r="A62" s="61"/>
      <c r="B62" s="88"/>
      <c r="C62" s="106"/>
      <c r="D62" s="98" t="s">
        <v>33</v>
      </c>
      <c r="E62" s="99"/>
      <c r="F62" s="99"/>
      <c r="G62" s="100"/>
      <c r="H62" s="15"/>
      <c r="I62" s="6">
        <f t="shared" si="5"/>
        <v>1</v>
      </c>
      <c r="J62" s="77"/>
    </row>
    <row r="63" spans="1:11" ht="15.75" customHeight="1" x14ac:dyDescent="0.2">
      <c r="A63" s="61"/>
      <c r="B63" s="87" t="s">
        <v>32</v>
      </c>
      <c r="C63" s="104">
        <f>C20</f>
        <v>0.1</v>
      </c>
      <c r="D63" s="95" t="s">
        <v>31</v>
      </c>
      <c r="E63" s="96"/>
      <c r="F63" s="96"/>
      <c r="G63" s="97"/>
      <c r="H63" s="13"/>
      <c r="I63" s="4">
        <f t="shared" si="5"/>
        <v>1</v>
      </c>
      <c r="J63" s="77">
        <f>C63*(I63+I64+I65)/3</f>
        <v>0.10000000000000002</v>
      </c>
    </row>
    <row r="64" spans="1:11" ht="21.75" customHeight="1" x14ac:dyDescent="0.2">
      <c r="A64" s="61"/>
      <c r="B64" s="87"/>
      <c r="C64" s="105"/>
      <c r="D64" s="83" t="s">
        <v>30</v>
      </c>
      <c r="E64" s="84"/>
      <c r="F64" s="84"/>
      <c r="G64" s="85"/>
      <c r="H64" s="14"/>
      <c r="I64" s="5">
        <f t="shared" si="5"/>
        <v>1</v>
      </c>
      <c r="J64" s="77"/>
    </row>
    <row r="65" spans="1:12" ht="15.75" customHeight="1" thickBot="1" x14ac:dyDescent="0.25">
      <c r="A65" s="61"/>
      <c r="B65" s="87"/>
      <c r="C65" s="106"/>
      <c r="D65" s="98" t="s">
        <v>29</v>
      </c>
      <c r="E65" s="99"/>
      <c r="F65" s="99"/>
      <c r="G65" s="100"/>
      <c r="H65" s="15"/>
      <c r="I65" s="6">
        <f t="shared" si="5"/>
        <v>1</v>
      </c>
      <c r="J65" s="77"/>
    </row>
    <row r="66" spans="1:12" ht="15.75" customHeight="1" x14ac:dyDescent="0.2">
      <c r="A66" s="61"/>
      <c r="B66" s="86" t="s">
        <v>28</v>
      </c>
      <c r="C66" s="104">
        <f>C23</f>
        <v>0.1</v>
      </c>
      <c r="D66" s="95" t="s">
        <v>27</v>
      </c>
      <c r="E66" s="96"/>
      <c r="F66" s="96"/>
      <c r="G66" s="97"/>
      <c r="H66" s="13"/>
      <c r="I66" s="4">
        <f t="shared" si="5"/>
        <v>1</v>
      </c>
      <c r="J66" s="77">
        <f>C66*(I66+I67+I68)/3</f>
        <v>0.10000000000000002</v>
      </c>
    </row>
    <row r="67" spans="1:12" ht="15.75" customHeight="1" x14ac:dyDescent="0.2">
      <c r="A67" s="61"/>
      <c r="B67" s="87"/>
      <c r="C67" s="105"/>
      <c r="D67" s="83" t="s">
        <v>26</v>
      </c>
      <c r="E67" s="84"/>
      <c r="F67" s="84"/>
      <c r="G67" s="85"/>
      <c r="H67" s="14"/>
      <c r="I67" s="5">
        <f t="shared" si="5"/>
        <v>1</v>
      </c>
      <c r="J67" s="77"/>
      <c r="K67" s="66"/>
      <c r="L67" s="66"/>
    </row>
    <row r="68" spans="1:12" ht="15.75" customHeight="1" thickBot="1" x14ac:dyDescent="0.25">
      <c r="A68" s="61"/>
      <c r="B68" s="88"/>
      <c r="C68" s="106"/>
      <c r="D68" s="98" t="s">
        <v>25</v>
      </c>
      <c r="E68" s="99"/>
      <c r="F68" s="99"/>
      <c r="G68" s="100"/>
      <c r="H68" s="15"/>
      <c r="I68" s="6">
        <f t="shared" si="5"/>
        <v>1</v>
      </c>
      <c r="J68" s="77"/>
    </row>
    <row r="69" spans="1:12" ht="15.75" customHeight="1" x14ac:dyDescent="0.2">
      <c r="A69" s="61"/>
      <c r="B69" s="87" t="s">
        <v>24</v>
      </c>
      <c r="C69" s="105">
        <f>C26</f>
        <v>0.15</v>
      </c>
      <c r="D69" s="95" t="s">
        <v>23</v>
      </c>
      <c r="E69" s="96"/>
      <c r="F69" s="96"/>
      <c r="G69" s="97"/>
      <c r="H69" s="13"/>
      <c r="I69" s="4">
        <f t="shared" si="5"/>
        <v>1</v>
      </c>
      <c r="J69" s="77">
        <f>C69*(I69+I70+I71)/3</f>
        <v>0.15</v>
      </c>
    </row>
    <row r="70" spans="1:12" ht="15.75" customHeight="1" x14ac:dyDescent="0.2">
      <c r="A70" s="61"/>
      <c r="B70" s="87"/>
      <c r="C70" s="105"/>
      <c r="D70" s="83" t="s">
        <v>22</v>
      </c>
      <c r="E70" s="84"/>
      <c r="F70" s="84"/>
      <c r="G70" s="85"/>
      <c r="H70" s="14"/>
      <c r="I70" s="5">
        <f t="shared" si="5"/>
        <v>1</v>
      </c>
      <c r="J70" s="77"/>
    </row>
    <row r="71" spans="1:12" ht="15.75" customHeight="1" thickBot="1" x14ac:dyDescent="0.25">
      <c r="A71" s="61"/>
      <c r="B71" s="87"/>
      <c r="C71" s="105"/>
      <c r="D71" s="98" t="s">
        <v>21</v>
      </c>
      <c r="E71" s="99"/>
      <c r="F71" s="99"/>
      <c r="G71" s="100"/>
      <c r="H71" s="15"/>
      <c r="I71" s="6">
        <f t="shared" si="5"/>
        <v>1</v>
      </c>
      <c r="J71" s="77"/>
    </row>
    <row r="72" spans="1:12" ht="15.75" customHeight="1" x14ac:dyDescent="0.2">
      <c r="A72" s="61"/>
      <c r="B72" s="86" t="s">
        <v>20</v>
      </c>
      <c r="C72" s="104">
        <f>C29</f>
        <v>0.1</v>
      </c>
      <c r="D72" s="95" t="s">
        <v>19</v>
      </c>
      <c r="E72" s="96"/>
      <c r="F72" s="96"/>
      <c r="G72" s="97"/>
      <c r="H72" s="13"/>
      <c r="I72" s="4">
        <f t="shared" si="5"/>
        <v>1</v>
      </c>
      <c r="J72" s="77">
        <f>C72*(I72+I73)/2</f>
        <v>0.1</v>
      </c>
    </row>
    <row r="73" spans="1:12" ht="15.75" customHeight="1" thickBot="1" x14ac:dyDescent="0.25">
      <c r="A73" s="61"/>
      <c r="B73" s="87"/>
      <c r="C73" s="106"/>
      <c r="D73" s="98" t="s">
        <v>18</v>
      </c>
      <c r="E73" s="99"/>
      <c r="F73" s="99"/>
      <c r="G73" s="100"/>
      <c r="H73" s="15"/>
      <c r="I73" s="6">
        <f t="shared" si="5"/>
        <v>1</v>
      </c>
      <c r="J73" s="77"/>
    </row>
    <row r="74" spans="1:12" ht="15.75" customHeight="1" x14ac:dyDescent="0.2">
      <c r="A74" s="61"/>
      <c r="B74" s="86" t="s">
        <v>17</v>
      </c>
      <c r="C74" s="104">
        <f>C31</f>
        <v>0.1</v>
      </c>
      <c r="D74" s="95" t="s">
        <v>16</v>
      </c>
      <c r="E74" s="96"/>
      <c r="F74" s="96"/>
      <c r="G74" s="97"/>
      <c r="H74" s="13"/>
      <c r="I74" s="4">
        <f t="shared" si="5"/>
        <v>1</v>
      </c>
      <c r="J74" s="77">
        <f>C74*(I75+I76+I74+I77)/4</f>
        <v>0.1</v>
      </c>
    </row>
    <row r="75" spans="1:12" ht="15.75" customHeight="1" x14ac:dyDescent="0.2">
      <c r="A75" s="61"/>
      <c r="B75" s="87"/>
      <c r="C75" s="105"/>
      <c r="D75" s="83" t="s">
        <v>15</v>
      </c>
      <c r="E75" s="84"/>
      <c r="F75" s="84"/>
      <c r="G75" s="85"/>
      <c r="H75" s="14"/>
      <c r="I75" s="5">
        <f t="shared" si="5"/>
        <v>1</v>
      </c>
      <c r="J75" s="77"/>
    </row>
    <row r="76" spans="1:12" ht="15.75" customHeight="1" x14ac:dyDescent="0.2">
      <c r="A76" s="61"/>
      <c r="B76" s="87"/>
      <c r="C76" s="105"/>
      <c r="D76" s="83" t="s">
        <v>14</v>
      </c>
      <c r="E76" s="84"/>
      <c r="F76" s="84"/>
      <c r="G76" s="85"/>
      <c r="H76" s="14"/>
      <c r="I76" s="5">
        <f t="shared" si="5"/>
        <v>1</v>
      </c>
      <c r="J76" s="77"/>
    </row>
    <row r="77" spans="1:12" ht="15.75" customHeight="1" thickBot="1" x14ac:dyDescent="0.25">
      <c r="A77" s="61"/>
      <c r="B77" s="88"/>
      <c r="C77" s="106"/>
      <c r="D77" s="98" t="s">
        <v>13</v>
      </c>
      <c r="E77" s="99"/>
      <c r="F77" s="99"/>
      <c r="G77" s="100"/>
      <c r="H77" s="15"/>
      <c r="I77" s="6">
        <f t="shared" si="5"/>
        <v>1</v>
      </c>
      <c r="J77" s="77"/>
    </row>
    <row r="78" spans="1:12" ht="15.75" customHeight="1" x14ac:dyDescent="0.2">
      <c r="A78" s="61"/>
      <c r="B78" s="86" t="s">
        <v>12</v>
      </c>
      <c r="C78" s="104">
        <f>C35</f>
        <v>0.3</v>
      </c>
      <c r="D78" s="95" t="s">
        <v>11</v>
      </c>
      <c r="E78" s="96"/>
      <c r="F78" s="96"/>
      <c r="G78" s="97"/>
      <c r="H78" s="13"/>
      <c r="I78" s="4">
        <f t="shared" si="5"/>
        <v>1</v>
      </c>
      <c r="J78" s="77">
        <f>C78*(I79+I80+I78+I81+I82)/5</f>
        <v>0.3</v>
      </c>
    </row>
    <row r="79" spans="1:12" ht="15.75" customHeight="1" x14ac:dyDescent="0.2">
      <c r="A79" s="61"/>
      <c r="B79" s="87"/>
      <c r="C79" s="105"/>
      <c r="D79" s="83" t="s">
        <v>10</v>
      </c>
      <c r="E79" s="84"/>
      <c r="F79" s="84"/>
      <c r="G79" s="85"/>
      <c r="H79" s="14"/>
      <c r="I79" s="5">
        <f t="shared" si="5"/>
        <v>1</v>
      </c>
      <c r="J79" s="77"/>
    </row>
    <row r="80" spans="1:12" ht="15.75" customHeight="1" x14ac:dyDescent="0.2">
      <c r="A80" s="61"/>
      <c r="B80" s="87"/>
      <c r="C80" s="105"/>
      <c r="D80" s="83" t="s">
        <v>9</v>
      </c>
      <c r="E80" s="84"/>
      <c r="F80" s="84"/>
      <c r="G80" s="85"/>
      <c r="H80" s="14"/>
      <c r="I80" s="5">
        <f t="shared" si="5"/>
        <v>1</v>
      </c>
      <c r="J80" s="77"/>
    </row>
    <row r="81" spans="1:10" ht="15.75" customHeight="1" x14ac:dyDescent="0.2">
      <c r="A81" s="61"/>
      <c r="B81" s="87"/>
      <c r="C81" s="105"/>
      <c r="D81" s="83" t="s">
        <v>8</v>
      </c>
      <c r="E81" s="84"/>
      <c r="F81" s="84"/>
      <c r="G81" s="85"/>
      <c r="H81" s="14"/>
      <c r="I81" s="5">
        <f t="shared" si="5"/>
        <v>1</v>
      </c>
      <c r="J81" s="77"/>
    </row>
    <row r="82" spans="1:10" ht="15.75" customHeight="1" thickBot="1" x14ac:dyDescent="0.25">
      <c r="A82" s="61"/>
      <c r="B82" s="88"/>
      <c r="C82" s="106"/>
      <c r="D82" s="98" t="s">
        <v>7</v>
      </c>
      <c r="E82" s="99"/>
      <c r="F82" s="99"/>
      <c r="G82" s="100"/>
      <c r="H82" s="15"/>
      <c r="I82" s="6">
        <f t="shared" si="5"/>
        <v>1</v>
      </c>
      <c r="J82" s="77"/>
    </row>
    <row r="83" spans="1:10" ht="25.5" customHeight="1" thickBot="1" x14ac:dyDescent="0.25">
      <c r="A83" s="61"/>
      <c r="B83" s="67" t="s">
        <v>6</v>
      </c>
      <c r="C83" s="68">
        <f>SUM(C60:C82)</f>
        <v>1</v>
      </c>
      <c r="D83" s="161" t="s">
        <v>5</v>
      </c>
      <c r="E83" s="162"/>
      <c r="F83" s="162"/>
      <c r="G83" s="163"/>
      <c r="H83" s="78">
        <f>J83</f>
        <v>1</v>
      </c>
      <c r="I83" s="79"/>
      <c r="J83" s="69">
        <f>SUM(J60:J82)</f>
        <v>1</v>
      </c>
    </row>
    <row r="84" spans="1:10" ht="15" thickBot="1" x14ac:dyDescent="0.25">
      <c r="A84" s="61"/>
      <c r="B84" s="70"/>
      <c r="C84" s="70"/>
      <c r="D84" s="70"/>
      <c r="E84" s="70"/>
      <c r="F84" s="61"/>
      <c r="G84" s="61"/>
      <c r="H84" s="61"/>
      <c r="I84" s="61"/>
    </row>
    <row r="85" spans="1:10" ht="40.5" customHeight="1" thickBot="1" x14ac:dyDescent="0.25">
      <c r="A85" s="61"/>
      <c r="B85" s="179" t="s">
        <v>4</v>
      </c>
      <c r="C85" s="180"/>
      <c r="D85" s="181" t="e">
        <f>(0.3*H57)+(0.7*H83)</f>
        <v>#VALUE!</v>
      </c>
      <c r="E85" s="182"/>
      <c r="F85" s="182"/>
      <c r="G85" s="182"/>
      <c r="H85" s="183"/>
      <c r="I85" s="61"/>
    </row>
    <row r="86" spans="1:10" ht="15.75" thickBot="1" x14ac:dyDescent="0.25">
      <c r="A86" s="71"/>
      <c r="B86" s="164" t="s">
        <v>3</v>
      </c>
      <c r="C86" s="164"/>
      <c r="D86" s="164"/>
      <c r="E86" s="164"/>
      <c r="F86" s="164"/>
      <c r="G86" s="164"/>
      <c r="H86" s="164"/>
      <c r="I86" s="164"/>
    </row>
    <row r="87" spans="1:10" ht="19.5" customHeight="1" thickBot="1" x14ac:dyDescent="0.25">
      <c r="A87" s="126" t="s">
        <v>2</v>
      </c>
      <c r="B87" s="127"/>
      <c r="C87" s="127"/>
      <c r="D87" s="128"/>
      <c r="E87" s="107" t="s">
        <v>1</v>
      </c>
      <c r="F87" s="108"/>
      <c r="G87" s="108"/>
      <c r="H87" s="108"/>
      <c r="I87" s="109"/>
    </row>
    <row r="88" spans="1:10" ht="19.5" customHeight="1" thickBot="1" x14ac:dyDescent="0.25">
      <c r="A88" s="129" t="s">
        <v>0</v>
      </c>
      <c r="B88" s="93"/>
      <c r="C88" s="93" t="s">
        <v>103</v>
      </c>
      <c r="D88" s="94"/>
      <c r="E88" s="107" t="s">
        <v>136</v>
      </c>
      <c r="F88" s="108"/>
      <c r="G88" s="108"/>
      <c r="H88" s="108"/>
      <c r="I88" s="109"/>
    </row>
    <row r="89" spans="1:10" ht="18" x14ac:dyDescent="0.25">
      <c r="A89" s="184" t="s">
        <v>102</v>
      </c>
      <c r="B89" s="184"/>
      <c r="C89" s="184"/>
      <c r="D89" s="184"/>
      <c r="E89" s="184"/>
      <c r="F89" s="184"/>
      <c r="G89" s="184"/>
      <c r="H89" s="184"/>
      <c r="I89" s="184"/>
    </row>
  </sheetData>
  <mergeCells count="138"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tabSelected="1" view="pageBreakPreview" topLeftCell="A16" zoomScaleNormal="100" zoomScaleSheetLayoutView="100" workbookViewId="0">
      <selection activeCell="C35" sqref="C35"/>
    </sheetView>
  </sheetViews>
  <sheetFormatPr defaultRowHeight="14.25" x14ac:dyDescent="0.2"/>
  <cols>
    <col min="1" max="1" width="6" style="72" customWidth="1"/>
    <col min="2" max="2" width="14.125" style="72" customWidth="1"/>
    <col min="3" max="3" width="15" style="72" customWidth="1"/>
    <col min="4" max="4" width="13.875" style="72" customWidth="1"/>
    <col min="5" max="5" width="20.75" style="72" customWidth="1"/>
    <col min="6" max="6" width="27.125" style="72" customWidth="1"/>
    <col min="7" max="7" width="3.125" style="72" customWidth="1"/>
    <col min="8" max="8" width="4" style="72" customWidth="1"/>
    <col min="9" max="9" width="4.625" style="72" customWidth="1"/>
    <col min="10" max="16384" width="9" style="72"/>
  </cols>
  <sheetData>
    <row r="1" spans="1:6" ht="68.25" customHeight="1" thickBot="1" x14ac:dyDescent="0.25">
      <c r="A1" s="229" t="s">
        <v>127</v>
      </c>
      <c r="B1" s="230"/>
      <c r="C1" s="230"/>
      <c r="D1" s="230"/>
      <c r="E1" s="230"/>
      <c r="F1" s="231"/>
    </row>
    <row r="2" spans="1:6" ht="21" customHeight="1" thickBot="1" x14ac:dyDescent="0.25">
      <c r="A2" s="210" t="str">
        <f>'ميثاق الاداء وتقييم الاداء'!A2:C2</f>
        <v xml:space="preserve">اسم الموظف:  </v>
      </c>
      <c r="B2" s="211"/>
      <c r="C2" s="211"/>
      <c r="D2" s="199" t="str">
        <f>'ميثاق الاداء وتقييم الاداء'!D2:I2</f>
        <v xml:space="preserve">الوكالة / الادارة العامة: </v>
      </c>
      <c r="E2" s="199"/>
      <c r="F2" s="200"/>
    </row>
    <row r="3" spans="1:6" ht="21" customHeight="1" thickBot="1" x14ac:dyDescent="0.25">
      <c r="A3" s="210" t="str">
        <f>'ميثاق الاداء وتقييم الاداء'!A3:C3</f>
        <v xml:space="preserve">المسمى الوظيفي: </v>
      </c>
      <c r="B3" s="211"/>
      <c r="C3" s="211"/>
      <c r="D3" s="199" t="str">
        <f>'ميثاق الاداء وتقييم الاداء'!D3:I3</f>
        <v xml:space="preserve">الإدارة /القسم: </v>
      </c>
      <c r="E3" s="199"/>
      <c r="F3" s="200"/>
    </row>
    <row r="4" spans="1:6" ht="21" customHeight="1" thickBot="1" x14ac:dyDescent="0.25">
      <c r="A4" s="210" t="str">
        <f>'ميثاق الاداء وتقييم الاداء'!A4:C4</f>
        <v xml:space="preserve">الرقم الوظيفي: </v>
      </c>
      <c r="B4" s="211"/>
      <c r="C4" s="211"/>
      <c r="D4" s="199" t="str">
        <f>'ميثاق الاداء وتقييم الاداء'!D4:I4</f>
        <v xml:space="preserve">المدير (المقيم):  </v>
      </c>
      <c r="E4" s="199"/>
      <c r="F4" s="200"/>
    </row>
    <row r="5" spans="1:6" ht="21" customHeight="1" x14ac:dyDescent="0.2">
      <c r="A5" s="204" t="s">
        <v>126</v>
      </c>
      <c r="B5" s="205"/>
      <c r="C5" s="205"/>
      <c r="D5" s="206"/>
      <c r="E5" s="204" t="s">
        <v>125</v>
      </c>
      <c r="F5" s="206"/>
    </row>
    <row r="6" spans="1:6" ht="21" customHeight="1" thickBot="1" x14ac:dyDescent="0.25">
      <c r="A6" s="207"/>
      <c r="B6" s="208"/>
      <c r="C6" s="208"/>
      <c r="D6" s="209"/>
      <c r="E6" s="207" t="s">
        <v>124</v>
      </c>
      <c r="F6" s="209"/>
    </row>
    <row r="7" spans="1:6" ht="21" customHeight="1" thickBot="1" x14ac:dyDescent="0.25">
      <c r="A7" s="241" t="s">
        <v>123</v>
      </c>
      <c r="B7" s="242"/>
      <c r="C7" s="242"/>
      <c r="D7" s="243"/>
      <c r="E7" s="241" t="s">
        <v>122</v>
      </c>
      <c r="F7" s="243"/>
    </row>
    <row r="8" spans="1:6" ht="31.5" customHeight="1" thickBot="1" x14ac:dyDescent="0.25">
      <c r="A8" s="233" t="s">
        <v>121</v>
      </c>
      <c r="B8" s="234"/>
      <c r="C8" s="234"/>
      <c r="D8" s="234"/>
      <c r="E8" s="234"/>
      <c r="F8" s="235"/>
    </row>
    <row r="9" spans="1:6" ht="21" customHeight="1" thickBot="1" x14ac:dyDescent="0.25">
      <c r="A9" s="73">
        <v>1</v>
      </c>
      <c r="B9" s="198" t="s">
        <v>120</v>
      </c>
      <c r="C9" s="199"/>
      <c r="D9" s="199"/>
      <c r="E9" s="199"/>
      <c r="F9" s="200"/>
    </row>
    <row r="10" spans="1:6" ht="21" customHeight="1" thickBot="1" x14ac:dyDescent="0.25">
      <c r="A10" s="74">
        <v>2</v>
      </c>
      <c r="B10" s="198" t="s">
        <v>119</v>
      </c>
      <c r="C10" s="199"/>
      <c r="D10" s="199"/>
      <c r="E10" s="199"/>
      <c r="F10" s="200"/>
    </row>
    <row r="11" spans="1:6" ht="21" customHeight="1" thickBot="1" x14ac:dyDescent="0.25">
      <c r="A11" s="74">
        <v>3</v>
      </c>
      <c r="B11" s="198" t="s">
        <v>118</v>
      </c>
      <c r="C11" s="199"/>
      <c r="D11" s="199"/>
      <c r="E11" s="199"/>
      <c r="F11" s="200"/>
    </row>
    <row r="12" spans="1:6" ht="21" customHeight="1" thickBot="1" x14ac:dyDescent="0.25">
      <c r="A12" s="74">
        <v>4</v>
      </c>
      <c r="B12" s="198" t="s">
        <v>117</v>
      </c>
      <c r="C12" s="199"/>
      <c r="D12" s="199"/>
      <c r="E12" s="199"/>
      <c r="F12" s="200"/>
    </row>
    <row r="13" spans="1:6" ht="21" customHeight="1" thickBot="1" x14ac:dyDescent="0.25">
      <c r="A13" s="233" t="s">
        <v>116</v>
      </c>
      <c r="B13" s="234"/>
      <c r="C13" s="234"/>
      <c r="D13" s="234"/>
      <c r="E13" s="234"/>
      <c r="F13" s="235"/>
    </row>
    <row r="14" spans="1:6" ht="31.5" customHeight="1" thickBot="1" x14ac:dyDescent="0.25">
      <c r="A14" s="239" t="s">
        <v>115</v>
      </c>
      <c r="B14" s="240"/>
      <c r="C14" s="75" t="s">
        <v>114</v>
      </c>
      <c r="D14" s="75" t="s">
        <v>113</v>
      </c>
      <c r="E14" s="75" t="s">
        <v>112</v>
      </c>
      <c r="F14" s="76" t="s">
        <v>111</v>
      </c>
    </row>
    <row r="15" spans="1:6" ht="21" customHeight="1" thickBot="1" x14ac:dyDescent="0.25">
      <c r="A15" s="224">
        <v>5</v>
      </c>
      <c r="B15" s="225"/>
      <c r="C15" s="75" t="s">
        <v>91</v>
      </c>
      <c r="D15" s="226" t="e">
        <f>'ميثاق الاداء وتقييم الاداء'!D85:H85</f>
        <v>#VALUE!</v>
      </c>
      <c r="E15" s="201"/>
      <c r="F15" s="201"/>
    </row>
    <row r="16" spans="1:6" ht="21" customHeight="1" thickBot="1" x14ac:dyDescent="0.25">
      <c r="A16" s="224">
        <v>4</v>
      </c>
      <c r="B16" s="225"/>
      <c r="C16" s="75" t="s">
        <v>86</v>
      </c>
      <c r="D16" s="227"/>
      <c r="E16" s="202"/>
      <c r="F16" s="202"/>
    </row>
    <row r="17" spans="1:6" ht="21" customHeight="1" thickBot="1" x14ac:dyDescent="0.25">
      <c r="A17" s="224">
        <v>3</v>
      </c>
      <c r="B17" s="225"/>
      <c r="C17" s="75" t="s">
        <v>81</v>
      </c>
      <c r="D17" s="227"/>
      <c r="E17" s="202"/>
      <c r="F17" s="202"/>
    </row>
    <row r="18" spans="1:6" ht="21" customHeight="1" thickBot="1" x14ac:dyDescent="0.25">
      <c r="A18" s="224">
        <v>2</v>
      </c>
      <c r="B18" s="225"/>
      <c r="C18" s="75" t="s">
        <v>76</v>
      </c>
      <c r="D18" s="227"/>
      <c r="E18" s="202"/>
      <c r="F18" s="202"/>
    </row>
    <row r="19" spans="1:6" ht="21" customHeight="1" thickBot="1" x14ac:dyDescent="0.25">
      <c r="A19" s="224">
        <v>1</v>
      </c>
      <c r="B19" s="225"/>
      <c r="C19" s="75" t="s">
        <v>71</v>
      </c>
      <c r="D19" s="228"/>
      <c r="E19" s="203"/>
      <c r="F19" s="203"/>
    </row>
    <row r="20" spans="1:6" ht="16.5" customHeight="1" thickBot="1" x14ac:dyDescent="0.25">
      <c r="A20" s="236" t="s">
        <v>110</v>
      </c>
      <c r="B20" s="237"/>
      <c r="C20" s="237"/>
      <c r="D20" s="238"/>
      <c r="E20" s="236" t="s">
        <v>109</v>
      </c>
      <c r="F20" s="238"/>
    </row>
    <row r="21" spans="1:6" ht="22.5" customHeight="1" thickBot="1" x14ac:dyDescent="0.25">
      <c r="A21" s="221"/>
      <c r="B21" s="222"/>
      <c r="C21" s="222"/>
      <c r="D21" s="223"/>
      <c r="E21" s="221"/>
      <c r="F21" s="223"/>
    </row>
    <row r="22" spans="1:6" ht="22.5" customHeight="1" thickBot="1" x14ac:dyDescent="0.25">
      <c r="A22" s="221"/>
      <c r="B22" s="222"/>
      <c r="C22" s="222"/>
      <c r="D22" s="223"/>
      <c r="E22" s="221"/>
      <c r="F22" s="223"/>
    </row>
    <row r="23" spans="1:6" ht="22.5" customHeight="1" thickBot="1" x14ac:dyDescent="0.25">
      <c r="A23" s="221"/>
      <c r="B23" s="222"/>
      <c r="C23" s="222"/>
      <c r="D23" s="223"/>
      <c r="E23" s="221"/>
      <c r="F23" s="223"/>
    </row>
    <row r="24" spans="1:6" ht="22.5" customHeight="1" thickBot="1" x14ac:dyDescent="0.25">
      <c r="A24" s="221"/>
      <c r="B24" s="222"/>
      <c r="C24" s="222"/>
      <c r="D24" s="223"/>
      <c r="E24" s="221"/>
      <c r="F24" s="223"/>
    </row>
    <row r="25" spans="1:6" ht="21.75" customHeight="1" thickBot="1" x14ac:dyDescent="0.25">
      <c r="A25" s="233" t="s">
        <v>108</v>
      </c>
      <c r="B25" s="234"/>
      <c r="C25" s="234"/>
      <c r="D25" s="234"/>
      <c r="E25" s="234"/>
      <c r="F25" s="235"/>
    </row>
    <row r="26" spans="1:6" ht="21" customHeight="1" x14ac:dyDescent="0.2">
      <c r="A26" s="212"/>
      <c r="B26" s="213"/>
      <c r="C26" s="213"/>
      <c r="D26" s="213"/>
      <c r="E26" s="213"/>
      <c r="F26" s="214"/>
    </row>
    <row r="27" spans="1:6" ht="21" customHeight="1" x14ac:dyDescent="0.2">
      <c r="A27" s="215"/>
      <c r="B27" s="216"/>
      <c r="C27" s="216"/>
      <c r="D27" s="216"/>
      <c r="E27" s="216"/>
      <c r="F27" s="217"/>
    </row>
    <row r="28" spans="1:6" ht="21" customHeight="1" thickBot="1" x14ac:dyDescent="0.25">
      <c r="A28" s="218"/>
      <c r="B28" s="219"/>
      <c r="C28" s="219"/>
      <c r="D28" s="219"/>
      <c r="E28" s="219"/>
      <c r="F28" s="220"/>
    </row>
    <row r="29" spans="1:6" ht="16.5" customHeight="1" thickBot="1" x14ac:dyDescent="0.25">
      <c r="A29" s="198" t="s">
        <v>137</v>
      </c>
      <c r="B29" s="199"/>
      <c r="C29" s="199"/>
      <c r="D29" s="199"/>
      <c r="E29" s="199"/>
      <c r="F29" s="200"/>
    </row>
    <row r="30" spans="1:6" ht="18" customHeight="1" thickBot="1" x14ac:dyDescent="0.25">
      <c r="A30" s="197" t="s">
        <v>138</v>
      </c>
      <c r="B30" s="252"/>
      <c r="C30" s="252"/>
      <c r="D30" s="252"/>
      <c r="E30" s="252"/>
      <c r="F30" s="252"/>
    </row>
    <row r="31" spans="1:6" ht="30.75" customHeight="1" x14ac:dyDescent="0.2">
      <c r="A31" s="232" t="s">
        <v>107</v>
      </c>
      <c r="B31" s="232"/>
      <c r="C31" s="232"/>
      <c r="D31" s="232"/>
      <c r="E31" s="232"/>
      <c r="F31" s="232"/>
    </row>
  </sheetData>
  <mergeCells count="42"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  <mergeCell ref="E24:F24"/>
    <mergeCell ref="A16:B16"/>
    <mergeCell ref="A17:B17"/>
    <mergeCell ref="A18:B18"/>
    <mergeCell ref="D15:D19"/>
    <mergeCell ref="E21:F21"/>
    <mergeCell ref="B9:F9"/>
    <mergeCell ref="D2:F2"/>
    <mergeCell ref="E22:F22"/>
    <mergeCell ref="E23:F23"/>
    <mergeCell ref="A30:F30"/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I8" sqref="I8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248" t="s">
        <v>98</v>
      </c>
      <c r="B28" s="248"/>
      <c r="C28" s="248"/>
    </row>
    <row r="29" spans="1:3" ht="20.100000000000001" customHeight="1" thickBot="1" x14ac:dyDescent="0.25">
      <c r="A29" s="249" t="s">
        <v>97</v>
      </c>
      <c r="B29" s="250"/>
      <c r="C29" s="251"/>
    </row>
    <row r="30" spans="1:3" ht="20.100000000000001" customHeight="1" thickBot="1" x14ac:dyDescent="0.25">
      <c r="A30" s="7" t="s">
        <v>105</v>
      </c>
      <c r="B30" s="8" t="s">
        <v>106</v>
      </c>
      <c r="C30" s="3" t="s">
        <v>93</v>
      </c>
    </row>
    <row r="31" spans="1:3" ht="20.100000000000001" customHeight="1" thickBot="1" x14ac:dyDescent="0.25">
      <c r="A31" s="244">
        <v>5</v>
      </c>
      <c r="B31" s="246" t="s">
        <v>91</v>
      </c>
      <c r="C31" s="2" t="s">
        <v>90</v>
      </c>
    </row>
    <row r="32" spans="1:3" ht="20.100000000000001" customHeight="1" thickBot="1" x14ac:dyDescent="0.25">
      <c r="A32" s="245"/>
      <c r="B32" s="247"/>
      <c r="C32" s="2" t="s">
        <v>88</v>
      </c>
    </row>
    <row r="33" spans="1:3" ht="20.100000000000001" customHeight="1" thickBot="1" x14ac:dyDescent="0.25">
      <c r="A33" s="244">
        <v>4</v>
      </c>
      <c r="B33" s="246" t="s">
        <v>86</v>
      </c>
      <c r="C33" s="2" t="s">
        <v>85</v>
      </c>
    </row>
    <row r="34" spans="1:3" ht="20.100000000000001" customHeight="1" thickBot="1" x14ac:dyDescent="0.25">
      <c r="A34" s="245"/>
      <c r="B34" s="247"/>
      <c r="C34" s="2" t="s">
        <v>83</v>
      </c>
    </row>
    <row r="35" spans="1:3" ht="20.100000000000001" customHeight="1" thickBot="1" x14ac:dyDescent="0.25">
      <c r="A35" s="244">
        <v>3</v>
      </c>
      <c r="B35" s="246" t="s">
        <v>81</v>
      </c>
      <c r="C35" s="2" t="s">
        <v>80</v>
      </c>
    </row>
    <row r="36" spans="1:3" ht="20.100000000000001" customHeight="1" thickBot="1" x14ac:dyDescent="0.25">
      <c r="A36" s="245"/>
      <c r="B36" s="247"/>
      <c r="C36" s="2" t="s">
        <v>78</v>
      </c>
    </row>
    <row r="37" spans="1:3" ht="20.100000000000001" customHeight="1" thickBot="1" x14ac:dyDescent="0.25">
      <c r="A37" s="244">
        <v>2</v>
      </c>
      <c r="B37" s="246" t="s">
        <v>76</v>
      </c>
      <c r="C37" s="2" t="s">
        <v>75</v>
      </c>
    </row>
    <row r="38" spans="1:3" ht="20.100000000000001" customHeight="1" thickBot="1" x14ac:dyDescent="0.25">
      <c r="A38" s="245"/>
      <c r="B38" s="247"/>
      <c r="C38" s="2" t="s">
        <v>73</v>
      </c>
    </row>
    <row r="39" spans="1:3" ht="20.100000000000001" customHeight="1" thickBot="1" x14ac:dyDescent="0.25">
      <c r="A39" s="244">
        <v>1</v>
      </c>
      <c r="B39" s="246" t="s">
        <v>71</v>
      </c>
      <c r="C39" s="2" t="s">
        <v>70</v>
      </c>
    </row>
    <row r="40" spans="1:3" ht="20.100000000000001" customHeight="1" thickBot="1" x14ac:dyDescent="0.25">
      <c r="A40" s="245"/>
      <c r="B40" s="247"/>
      <c r="C40" s="2" t="s">
        <v>68</v>
      </c>
    </row>
  </sheetData>
  <sheetProtection algorithmName="SHA-512" hashValue="8LnNnbbRRw6kP7aXrD3flmZM5Wl7guhB9cR3Yb8pk3gTnwNDTkoFVOsFz2Xq73MDMIfuCrR9Y2zElq97ouiphg==" saltValue="7oXYdih9RLEIaM6ec8ALvQ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EC3627-6612-452A-9164-027268A4DD14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23f5d204-ef1c-4fa6-9293-f4555bf3338d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نجاة عبدالله الجميل التميمي</cp:lastModifiedBy>
  <cp:lastPrinted>2020-06-24T08:11:15Z</cp:lastPrinted>
  <dcterms:created xsi:type="dcterms:W3CDTF">2016-11-06T08:58:04Z</dcterms:created>
  <dcterms:modified xsi:type="dcterms:W3CDTF">2024-03-04T09:31:18Z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