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غير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E49" i="1" l="1"/>
  <c r="G49" i="1" s="1"/>
  <c r="D49" i="1"/>
  <c r="D50" i="1"/>
  <c r="C49" i="1"/>
  <c r="C50" i="1"/>
  <c r="B49" i="1"/>
  <c r="B50" i="1"/>
  <c r="H14" i="1"/>
  <c r="H49" i="1" l="1"/>
  <c r="D4" i="2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C35" i="1"/>
  <c r="J78" i="1" l="1"/>
  <c r="H78" i="1" s="1"/>
  <c r="E48" i="1"/>
  <c r="G48" i="1" s="1"/>
  <c r="B45" i="1" l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<sst xmlns="http://schemas.openxmlformats.org/spreadsheetml/2006/main" count="159" uniqueCount="133">
  <si>
    <t xml:space="preserve">توقيع المدير(المقيم): </t>
  </si>
  <si>
    <t xml:space="preserve"> توقيع الموظف: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</si>
  <si>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</si>
  <si>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</si>
  <si>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</si>
  <si>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</si>
  <si>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</si>
  <si>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</si>
  <si>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</si>
  <si>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</si>
  <si>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</si>
  <si>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</si>
  <si>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</si>
  <si>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</si>
  <si>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</si>
  <si>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</si>
  <si>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</si>
  <si>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</si>
  <si>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</si>
  <si>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</si>
  <si>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</si>
  <si>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</si>
  <si>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</si>
  <si>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</si>
  <si>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</si>
  <si>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</si>
  <si>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</si>
  <si>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</si>
  <si>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</si>
  <si>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</si>
  <si>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</si>
  <si>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</si>
  <si>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</si>
  <si>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</si>
  <si>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</si>
  <si>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</si>
  <si>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</si>
  <si>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</si>
  <si>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</si>
  <si>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</si>
  <si>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</si>
  <si>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</si>
  <si>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</si>
  <si>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</si>
  <si>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</si>
  <si>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</si>
  <si>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</si>
  <si>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</si>
  <si>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</si>
  <si>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</si>
  <si>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</si>
  <si>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</si>
  <si>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</si>
  <si>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</si>
  <si>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</si>
  <si>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</si>
  <si>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</si>
  <si>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</si>
  <si>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</si>
  <si>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</si>
  <si>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</si>
  <si>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</si>
  <si>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</si>
  <si>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</si>
  <si>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</si>
  <si>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</si>
  <si>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</si>
  <si>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</si>
  <si>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</si>
  <si>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</si>
  <si>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</si>
  <si>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</si>
  <si>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</si>
  <si>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</si>
  <si>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</si>
  <si>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</si>
  <si>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</si>
  <si>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</si>
  <si>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</si>
  <si>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</si>
  <si>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</si>
  <si>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</si>
  <si>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</si>
  <si>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</si>
  <si>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</si>
  <si>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</si>
  <si>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</si>
  <si>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</si>
  <si>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</si>
  <si>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</si>
  <si>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</si>
  <si>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</si>
  <si>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</si>
  <si>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</si>
  <si>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</si>
  <si>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</si>
  <si>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</si>
  <si>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</si>
  <si>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</si>
  <si>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</si>
  <si>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</si>
  <si>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</si>
  <si>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</si>
  <si>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</si>
  <si>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</si>
  <si>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</si>
  <si>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</si>
  <si>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</si>
  <si>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</si>
  <si>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</si>
  <si>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</si>
  <si>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</si>
  <si>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</si>
  <si>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</si>
  <si>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</si>
  <si>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</si>
  <si>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</si>
  <si>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</si>
  <si>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</si>
  <si>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</si>
  <si>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</si>
  <si>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</si>
  <si>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</si>
  <si>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يجب ان يكون مجموع الوزن النسبي 100%                        </t>
  </si>
  <si>
    <t xml:space="preserve">اسم الموظف : </t>
  </si>
  <si>
    <t xml:space="preserve">المسمى الوظيفي : </t>
  </si>
  <si>
    <t xml:space="preserve">الرقم الوظيفي : </t>
  </si>
  <si>
    <t xml:space="preserve">الوكالة / الادارة العامة : </t>
  </si>
  <si>
    <t xml:space="preserve">الإدارة /القسم : </t>
  </si>
  <si>
    <t xml:space="preserve">المدير (المقيم) : </t>
  </si>
  <si>
    <t xml:space="preserve"> التاريخ :           /         /        </t>
  </si>
  <si>
    <t xml:space="preserve"> التاريخ :         /       /       </t>
  </si>
  <si>
    <t xml:space="preserve">توقيع مدير عام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</si>
</sst>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19" fillId="7" borderId="8" xfId="0" applyFont="1" applyFill="1" applyBorder="1" applyAlignment="1" applyProtection="1">
      <alignment horizontal="center" vertical="center" wrapText="1" readingOrder="1"/>
    </xf>
    <xf numFmtId="0" fontId="19" fillId="7" borderId="5" xfId="0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 applyProtection="1">
      <alignment horizontal="center" vertical="center" wrapText="1" readingOrder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17" fillId="6" borderId="8" xfId="0" applyFont="1" applyFill="1" applyBorder="1" applyAlignment="1" applyProtection="1">
      <alignment horizontal="center" vertical="center" wrapText="1" readingOrder="1"/>
    </xf>
    <xf numFmtId="0" fontId="15" fillId="7" borderId="8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9" fontId="26" fillId="2" borderId="3" xfId="1" applyFont="1" applyFill="1" applyBorder="1" applyAlignment="1" applyProtection="1">
      <alignment horizontal="center" vertical="center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0" fillId="2" borderId="0" xfId="0" applyFont="1" applyFill="1" applyProtection="1"/>
    <xf numFmtId="0" fontId="9" fillId="4" borderId="31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 readingOrder="2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9" fontId="26" fillId="2" borderId="6" xfId="1" applyFont="1" applyFill="1" applyBorder="1" applyAlignment="1" applyProtection="1">
      <alignment horizontal="center" vertical="center" readingOrder="2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31" xfId="0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9" fontId="9" fillId="4" borderId="3" xfId="1" applyFont="1" applyFill="1" applyBorder="1" applyAlignment="1" applyProtection="1">
      <alignment horizontal="center" vertical="center" readingOrder="2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12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Protection="1"/>
    <xf numFmtId="0" fontId="2" fillId="2" borderId="0" xfId="0" applyFont="1" applyFill="1" applyProtection="1"/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9" fillId="6" borderId="32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0" fontId="17" fillId="6" borderId="7" xfId="0" applyFont="1" applyFill="1" applyBorder="1" applyAlignment="1" applyProtection="1">
      <alignment horizontal="center" vertical="center" wrapText="1" readingOrder="1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7" fillId="6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right" vertical="top" readingOrder="2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readingOrder="2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9" fontId="6" fillId="4" borderId="13" xfId="1" applyFont="1" applyFill="1" applyBorder="1" applyAlignment="1" applyProtection="1">
      <alignment horizontal="center" vertical="center" readingOrder="2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9" fontId="6" fillId="4" borderId="17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4" borderId="8" xfId="1" applyFont="1" applyFill="1" applyBorder="1" applyAlignment="1" applyProtection="1">
      <alignment horizontal="center" vertical="center" readingOrder="2"/>
    </xf>
    <xf numFmtId="0" fontId="6" fillId="4" borderId="2" xfId="0" applyFont="1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0" fontId="0" fillId="2" borderId="17" xfId="0" applyFill="1" applyBorder="1" applyAlignment="1" applyProtection="1">
      <alignment horizontal="center" vertical="center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0" fontId="0" fillId="2" borderId="36" xfId="0" applyFill="1" applyBorder="1" applyAlignment="1" applyProtection="1">
      <alignment horizontal="center" vertical="center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0" fillId="2" borderId="27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225136</xdr:colOff>
      <xdr:row>0</xdr:row>
      <xdr:rowOff>19351</xdr:rowOff>
    </xdr:from>
    <xdr:to>
      <xdr:col>8</xdr:col>
      <xdr:colOff>658090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123410" y="19351"/>
          <a:ext cx="2190750" cy="898514"/>
        </a:xfrm>
        <a:prstGeom prst="rect">
          <a:avLst/>
        </a:prstGeom>
      </xdr:spPr>
    </xdr:pic>
    <xdr:clientData/>
  </xdr:twoCellAnchor>
  <xdr:twoCellAnchor editAs="oneCell">
    <xdr:from>
      <xdr:col>5</xdr:col>
      <xdr:colOff>225137</xdr:colOff>
      <xdr:row>38</xdr:row>
      <xdr:rowOff>17318</xdr:rowOff>
    </xdr:from>
    <xdr:to>
      <xdr:col>8</xdr:col>
      <xdr:colOff>658091</xdr:colOff>
      <xdr:row>39</xdr:row>
      <xdr:rowOff>0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123409" y="9646227"/>
          <a:ext cx="2190750" cy="943841"/>
        </a:xfrm>
        <a:prstGeom prst="rect">
          <a:avLst/>
        </a:prstGeom>
      </xdr:spPr>
    </xdr:pic>
    <xdr:clientData/>
  </xdr:twoCellAnchor>
  <xdr:twoCellAnchor>
    <xdr:from>
      <xdr:col>3</xdr:col>
      <xdr:colOff>865909</xdr:colOff>
      <xdr:row>13</xdr:row>
      <xdr:rowOff>17318</xdr:rowOff>
    </xdr:from>
    <xdr:to>
      <xdr:col>4</xdr:col>
      <xdr:colOff>0</xdr:colOff>
      <xdr:row>13</xdr:row>
      <xdr:rowOff>264101</xdr:rowOff>
    </xdr:to>
    <xdr:sp macro="" textlink="">
      <xdr:nvSpPr>
        <xdr:cNvPr id="9" name="سهم إلى اليمين 8"/>
        <xdr:cNvSpPr/>
      </xdr:nvSpPr>
      <xdr:spPr>
        <a:xfrm rot="10800000">
          <a:off x="11204110295" y="4242954"/>
          <a:ext cx="1333500" cy="246783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233796</xdr:colOff>
      <xdr:row>34</xdr:row>
      <xdr:rowOff>17318</xdr:rowOff>
    </xdr:from>
    <xdr:to>
      <xdr:col>3</xdr:col>
      <xdr:colOff>917864</xdr:colOff>
      <xdr:row>34</xdr:row>
      <xdr:rowOff>225138</xdr:rowOff>
    </xdr:to>
    <xdr:sp macro="" textlink="">
      <xdr:nvSpPr>
        <xdr:cNvPr id="10" name="سهم إلى اليمين 9"/>
        <xdr:cNvSpPr/>
      </xdr:nvSpPr>
      <xdr:spPr>
        <a:xfrm>
          <a:off x="11205062795" y="9291204"/>
          <a:ext cx="684068" cy="20782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171450</xdr:colOff>
      <xdr:row>0</xdr:row>
      <xdr:rowOff>32904</xdr:rowOff>
    </xdr:from>
    <xdr:to>
      <xdr:col>5</xdr:col>
      <xdr:colOff>1571625</xdr:colOff>
      <xdr:row>0</xdr:row>
      <xdr:rowOff>847725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2070500" y="32904"/>
          <a:ext cx="1400175" cy="814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tabSelected="1" view="pageBreakPreview" zoomScale="110" zoomScaleNormal="110" zoomScaleSheetLayoutView="110" workbookViewId="0">
      <selection activeCell="B8" sqref="B8:F8"/>
    </sheetView>
  </sheetViews>
  <sheetFormatPr defaultColWidth="9" defaultRowHeight="14.25" x14ac:dyDescent="0.2"/>
  <cols>
    <col min="1" max="1" width="2.75" style="30" customWidth="1"/>
    <col min="2" max="2" width="37.5" style="51" customWidth="1"/>
    <col min="3" max="3" width="16.875" style="51" customWidth="1"/>
    <col min="4" max="4" width="28.875" style="51" customWidth="1"/>
    <col min="5" max="5" width="9.375" style="51" customWidth="1"/>
    <col min="6" max="6" width="7.25" style="30" customWidth="1"/>
    <col min="7" max="7" width="8.5" style="30" customWidth="1"/>
    <col min="8" max="8" width="7.25" style="30" customWidth="1"/>
    <col min="9" max="9" width="8.875" style="30" customWidth="1"/>
    <col min="10" max="10" width="0.25" style="30" hidden="1" customWidth="1"/>
    <col min="11" max="11" width="5" style="30" customWidth="1"/>
    <col min="12" max="16384" width="9" style="30"/>
  </cols>
  <sheetData>
    <row r="1" spans="1:11" ht="72.75" customHeight="1" thickBot="1" x14ac:dyDescent="0.25">
      <c r="A1" s="97" t="s">
        <v>94</v>
      </c>
      <c r="B1" s="98"/>
      <c r="C1" s="98"/>
      <c r="D1" s="98"/>
      <c r="E1" s="98"/>
      <c r="F1" s="98"/>
      <c r="G1" s="98"/>
      <c r="H1" s="98"/>
      <c r="I1" s="98"/>
      <c r="K1" s="31"/>
    </row>
    <row r="2" spans="1:11" ht="23.25" customHeight="1" thickBot="1" x14ac:dyDescent="0.25">
      <c r="A2" s="99" t="s">
        <v>124</v>
      </c>
      <c r="B2" s="100"/>
      <c r="C2" s="100"/>
      <c r="D2" s="99" t="s">
        <v>127</v>
      </c>
      <c r="E2" s="100"/>
      <c r="F2" s="100"/>
      <c r="G2" s="100"/>
      <c r="H2" s="100"/>
      <c r="I2" s="101"/>
      <c r="K2" s="31"/>
    </row>
    <row r="3" spans="1:11" ht="23.25" customHeight="1" thickBot="1" x14ac:dyDescent="0.25">
      <c r="A3" s="99" t="s">
        <v>125</v>
      </c>
      <c r="B3" s="100"/>
      <c r="C3" s="100"/>
      <c r="D3" s="102" t="s">
        <v>128</v>
      </c>
      <c r="E3" s="103"/>
      <c r="F3" s="103"/>
      <c r="G3" s="103"/>
      <c r="H3" s="103"/>
      <c r="I3" s="104"/>
      <c r="K3" s="31"/>
    </row>
    <row r="4" spans="1:11" ht="23.25" customHeight="1" thickBot="1" x14ac:dyDescent="0.25">
      <c r="A4" s="99" t="s">
        <v>126</v>
      </c>
      <c r="B4" s="100"/>
      <c r="C4" s="100"/>
      <c r="D4" s="99" t="s">
        <v>129</v>
      </c>
      <c r="E4" s="100"/>
      <c r="F4" s="100"/>
      <c r="G4" s="100"/>
      <c r="H4" s="100"/>
      <c r="I4" s="101"/>
      <c r="K4" s="31"/>
    </row>
    <row r="5" spans="1:11" ht="23.25" customHeight="1" thickBot="1" x14ac:dyDescent="0.25">
      <c r="A5" s="121" t="s">
        <v>47</v>
      </c>
      <c r="B5" s="121"/>
      <c r="C5" s="121"/>
      <c r="D5" s="121"/>
      <c r="E5" s="121"/>
      <c r="F5" s="121"/>
      <c r="G5" s="121"/>
      <c r="H5" s="121"/>
      <c r="I5" s="122"/>
      <c r="K5" s="31"/>
    </row>
    <row r="6" spans="1:11" ht="30.75" thickBot="1" x14ac:dyDescent="0.25">
      <c r="A6" s="32" t="s">
        <v>37</v>
      </c>
      <c r="B6" s="123" t="s">
        <v>89</v>
      </c>
      <c r="C6" s="124"/>
      <c r="D6" s="124"/>
      <c r="E6" s="124"/>
      <c r="F6" s="124"/>
      <c r="G6" s="33" t="s">
        <v>45</v>
      </c>
      <c r="H6" s="33" t="s">
        <v>44</v>
      </c>
      <c r="I6" s="33" t="s">
        <v>43</v>
      </c>
      <c r="K6" s="31"/>
    </row>
    <row r="7" spans="1:11" ht="23.25" customHeight="1" thickBot="1" x14ac:dyDescent="0.25">
      <c r="A7" s="34">
        <v>1</v>
      </c>
      <c r="B7" s="125"/>
      <c r="C7" s="125"/>
      <c r="D7" s="125"/>
      <c r="E7" s="125"/>
      <c r="F7" s="126"/>
      <c r="G7" s="16"/>
      <c r="H7" s="17"/>
      <c r="I7" s="18"/>
      <c r="K7" s="31"/>
    </row>
    <row r="8" spans="1:11" ht="23.25" customHeight="1" thickBot="1" x14ac:dyDescent="0.25">
      <c r="A8" s="32">
        <v>2</v>
      </c>
      <c r="B8" s="125"/>
      <c r="C8" s="125"/>
      <c r="D8" s="125"/>
      <c r="E8" s="125"/>
      <c r="F8" s="126"/>
      <c r="G8" s="19"/>
      <c r="H8" s="20"/>
      <c r="I8" s="18"/>
      <c r="K8" s="31"/>
    </row>
    <row r="9" spans="1:11" ht="23.25" customHeight="1" thickBot="1" x14ac:dyDescent="0.25">
      <c r="A9" s="37">
        <v>3</v>
      </c>
      <c r="B9" s="125"/>
      <c r="C9" s="125"/>
      <c r="D9" s="125"/>
      <c r="E9" s="125"/>
      <c r="F9" s="126"/>
      <c r="G9" s="16"/>
      <c r="H9" s="20"/>
      <c r="I9" s="18"/>
      <c r="K9" s="31"/>
    </row>
    <row r="10" spans="1:11" ht="23.25" customHeight="1" thickBot="1" x14ac:dyDescent="0.25">
      <c r="A10" s="32">
        <v>4</v>
      </c>
      <c r="B10" s="125"/>
      <c r="C10" s="125"/>
      <c r="D10" s="125"/>
      <c r="E10" s="125"/>
      <c r="F10" s="126"/>
      <c r="G10" s="19"/>
      <c r="H10" s="20"/>
      <c r="I10" s="18"/>
      <c r="K10" s="31"/>
    </row>
    <row r="11" spans="1:11" ht="21.75" customHeight="1" thickBot="1" x14ac:dyDescent="0.25">
      <c r="A11" s="32">
        <v>5</v>
      </c>
      <c r="B11" s="125"/>
      <c r="C11" s="125"/>
      <c r="D11" s="125"/>
      <c r="E11" s="125"/>
      <c r="F11" s="126"/>
      <c r="G11" s="21"/>
      <c r="H11" s="20"/>
      <c r="I11" s="18"/>
      <c r="K11" s="31"/>
    </row>
    <row r="12" spans="1:11" ht="21.75" hidden="1" customHeight="1" thickBot="1" x14ac:dyDescent="0.25">
      <c r="A12" s="38">
        <v>6</v>
      </c>
      <c r="B12" s="130"/>
      <c r="C12" s="131"/>
      <c r="D12" s="131"/>
      <c r="E12" s="131"/>
      <c r="F12" s="132"/>
      <c r="G12" s="39"/>
      <c r="H12" s="36"/>
      <c r="I12" s="35"/>
      <c r="K12" s="31"/>
    </row>
    <row r="13" spans="1:11" ht="21.75" hidden="1" customHeight="1" thickBot="1" x14ac:dyDescent="0.25">
      <c r="A13" s="38">
        <v>7</v>
      </c>
      <c r="B13" s="131"/>
      <c r="C13" s="131"/>
      <c r="D13" s="131"/>
      <c r="E13" s="131"/>
      <c r="F13" s="132"/>
      <c r="G13" s="40"/>
      <c r="H13" s="36"/>
      <c r="I13" s="41"/>
      <c r="K13" s="31"/>
    </row>
    <row r="14" spans="1:11" ht="24.75" customHeight="1" thickBot="1" x14ac:dyDescent="0.25">
      <c r="A14" s="136" t="s">
        <v>39</v>
      </c>
      <c r="B14" s="137"/>
      <c r="C14" s="137"/>
      <c r="D14" s="137"/>
      <c r="E14" s="137"/>
      <c r="F14" s="137"/>
      <c r="G14" s="42" t="s">
        <v>88</v>
      </c>
      <c r="H14" s="43">
        <f>SUM(H7:H13)</f>
        <v>0</v>
      </c>
      <c r="I14" s="44"/>
      <c r="K14" s="31"/>
    </row>
    <row r="15" spans="1:11" ht="24.75" customHeight="1" thickBot="1" x14ac:dyDescent="0.25">
      <c r="A15" s="133" t="s">
        <v>38</v>
      </c>
      <c r="B15" s="134"/>
      <c r="C15" s="134"/>
      <c r="D15" s="134"/>
      <c r="E15" s="134"/>
      <c r="F15" s="134"/>
      <c r="G15" s="134"/>
      <c r="H15" s="134"/>
      <c r="I15" s="135"/>
      <c r="K15" s="31"/>
    </row>
    <row r="16" spans="1:11" ht="48.75" customHeight="1" thickBot="1" x14ac:dyDescent="0.25">
      <c r="A16" s="45" t="s">
        <v>37</v>
      </c>
      <c r="B16" s="45" t="s">
        <v>86</v>
      </c>
      <c r="C16" s="46" t="s">
        <v>35</v>
      </c>
      <c r="D16" s="108" t="s">
        <v>85</v>
      </c>
      <c r="E16" s="109"/>
      <c r="F16" s="109"/>
      <c r="G16" s="109"/>
      <c r="H16" s="110"/>
      <c r="I16" s="47" t="s">
        <v>84</v>
      </c>
      <c r="K16" s="31"/>
    </row>
    <row r="17" spans="1:11" ht="15.75" customHeight="1" x14ac:dyDescent="0.2">
      <c r="A17" s="127">
        <v>1</v>
      </c>
      <c r="B17" s="118" t="s">
        <v>31</v>
      </c>
      <c r="C17" s="249">
        <v>0.2</v>
      </c>
      <c r="D17" s="111" t="s">
        <v>82</v>
      </c>
      <c r="E17" s="112"/>
      <c r="F17" s="112"/>
      <c r="G17" s="112"/>
      <c r="H17" s="113"/>
      <c r="I17" s="250">
        <v>4</v>
      </c>
      <c r="K17" s="31"/>
    </row>
    <row r="18" spans="1:11" ht="15.75" customHeight="1" x14ac:dyDescent="0.2">
      <c r="A18" s="128"/>
      <c r="B18" s="119"/>
      <c r="C18" s="251"/>
      <c r="D18" s="114" t="s">
        <v>79</v>
      </c>
      <c r="E18" s="115"/>
      <c r="F18" s="115"/>
      <c r="G18" s="115"/>
      <c r="H18" s="116"/>
      <c r="I18" s="252">
        <v>4</v>
      </c>
      <c r="K18" s="31"/>
    </row>
    <row r="19" spans="1:11" ht="15.75" customHeight="1" thickBot="1" x14ac:dyDescent="0.25">
      <c r="A19" s="129"/>
      <c r="B19" s="120"/>
      <c r="C19" s="253"/>
      <c r="D19" s="105" t="s">
        <v>77</v>
      </c>
      <c r="E19" s="106"/>
      <c r="F19" s="106"/>
      <c r="G19" s="106"/>
      <c r="H19" s="107"/>
      <c r="I19" s="254">
        <v>4</v>
      </c>
      <c r="K19" s="31"/>
    </row>
    <row r="20" spans="1:11" ht="15.75" customHeight="1" x14ac:dyDescent="0.2">
      <c r="A20" s="127">
        <v>2</v>
      </c>
      <c r="B20" s="118" t="s">
        <v>30</v>
      </c>
      <c r="C20" s="249">
        <v>0.15</v>
      </c>
      <c r="D20" s="111" t="s">
        <v>74</v>
      </c>
      <c r="E20" s="112"/>
      <c r="F20" s="112"/>
      <c r="G20" s="112"/>
      <c r="H20" s="113"/>
      <c r="I20" s="250">
        <v>4</v>
      </c>
      <c r="K20" s="31"/>
    </row>
    <row r="21" spans="1:11" ht="33" customHeight="1" x14ac:dyDescent="0.2">
      <c r="A21" s="128"/>
      <c r="B21" s="119"/>
      <c r="C21" s="251"/>
      <c r="D21" s="114" t="s">
        <v>72</v>
      </c>
      <c r="E21" s="115"/>
      <c r="F21" s="115"/>
      <c r="G21" s="115"/>
      <c r="H21" s="116"/>
      <c r="I21" s="48">
        <v>4</v>
      </c>
      <c r="K21" s="31"/>
    </row>
    <row r="22" spans="1:11" ht="15.75" customHeight="1" thickBot="1" x14ac:dyDescent="0.25">
      <c r="A22" s="129"/>
      <c r="B22" s="120"/>
      <c r="C22" s="253"/>
      <c r="D22" s="105" t="s">
        <v>69</v>
      </c>
      <c r="E22" s="106"/>
      <c r="F22" s="106"/>
      <c r="G22" s="106"/>
      <c r="H22" s="107"/>
      <c r="I22" s="254">
        <v>4</v>
      </c>
      <c r="K22" s="31"/>
    </row>
    <row r="23" spans="1:11" ht="15.75" customHeight="1" x14ac:dyDescent="0.2">
      <c r="A23" s="117">
        <v>3</v>
      </c>
      <c r="B23" s="118" t="s">
        <v>26</v>
      </c>
      <c r="C23" s="249">
        <v>0.15</v>
      </c>
      <c r="D23" s="111" t="s">
        <v>67</v>
      </c>
      <c r="E23" s="112"/>
      <c r="F23" s="112"/>
      <c r="G23" s="112"/>
      <c r="H23" s="113"/>
      <c r="I23" s="250">
        <v>4</v>
      </c>
      <c r="K23" s="31"/>
    </row>
    <row r="24" spans="1:11" ht="15.75" customHeight="1" x14ac:dyDescent="0.2">
      <c r="A24" s="117"/>
      <c r="B24" s="119"/>
      <c r="C24" s="251"/>
      <c r="D24" s="114" t="s">
        <v>64</v>
      </c>
      <c r="E24" s="115"/>
      <c r="F24" s="115"/>
      <c r="G24" s="115"/>
      <c r="H24" s="116"/>
      <c r="I24" s="252">
        <v>4</v>
      </c>
      <c r="K24" s="31"/>
    </row>
    <row r="25" spans="1:11" ht="15.75" customHeight="1" thickBot="1" x14ac:dyDescent="0.25">
      <c r="A25" s="117"/>
      <c r="B25" s="120"/>
      <c r="C25" s="253"/>
      <c r="D25" s="105" t="s">
        <v>62</v>
      </c>
      <c r="E25" s="106"/>
      <c r="F25" s="106"/>
      <c r="G25" s="106"/>
      <c r="H25" s="107"/>
      <c r="I25" s="254">
        <v>4</v>
      </c>
      <c r="K25" s="31"/>
    </row>
    <row r="26" spans="1:11" ht="15.75" customHeight="1" x14ac:dyDescent="0.2">
      <c r="A26" s="127">
        <v>4</v>
      </c>
      <c r="B26" s="118" t="s">
        <v>22</v>
      </c>
      <c r="C26" s="249">
        <v>0.2</v>
      </c>
      <c r="D26" s="111" t="s">
        <v>59</v>
      </c>
      <c r="E26" s="112"/>
      <c r="F26" s="112"/>
      <c r="G26" s="112"/>
      <c r="H26" s="113"/>
      <c r="I26" s="250">
        <v>4</v>
      </c>
      <c r="K26" s="31"/>
    </row>
    <row r="27" spans="1:11" ht="15.75" customHeight="1" x14ac:dyDescent="0.2">
      <c r="A27" s="128"/>
      <c r="B27" s="119"/>
      <c r="C27" s="251"/>
      <c r="D27" s="114" t="s">
        <v>57</v>
      </c>
      <c r="E27" s="115"/>
      <c r="F27" s="115"/>
      <c r="G27" s="115"/>
      <c r="H27" s="116"/>
      <c r="I27" s="252">
        <v>4</v>
      </c>
      <c r="K27" s="31"/>
    </row>
    <row r="28" spans="1:11" ht="15.75" customHeight="1" thickBot="1" x14ac:dyDescent="0.25">
      <c r="A28" s="129"/>
      <c r="B28" s="120"/>
      <c r="C28" s="253"/>
      <c r="D28" s="105" t="s">
        <v>56</v>
      </c>
      <c r="E28" s="106"/>
      <c r="F28" s="106"/>
      <c r="G28" s="106"/>
      <c r="H28" s="107"/>
      <c r="I28" s="254">
        <v>4</v>
      </c>
      <c r="K28" s="31"/>
    </row>
    <row r="29" spans="1:11" ht="15.75" customHeight="1" x14ac:dyDescent="0.2">
      <c r="A29" s="127">
        <v>5</v>
      </c>
      <c r="B29" s="118" t="s">
        <v>19</v>
      </c>
      <c r="C29" s="249">
        <v>0.15</v>
      </c>
      <c r="D29" s="111" t="s">
        <v>55</v>
      </c>
      <c r="E29" s="112"/>
      <c r="F29" s="112"/>
      <c r="G29" s="112"/>
      <c r="H29" s="113"/>
      <c r="I29" s="250">
        <v>4</v>
      </c>
      <c r="K29" s="31"/>
    </row>
    <row r="30" spans="1:11" ht="15.75" customHeight="1" thickBot="1" x14ac:dyDescent="0.25">
      <c r="A30" s="129"/>
      <c r="B30" s="120"/>
      <c r="C30" s="253"/>
      <c r="D30" s="105" t="s">
        <v>54</v>
      </c>
      <c r="E30" s="106"/>
      <c r="F30" s="106"/>
      <c r="G30" s="106"/>
      <c r="H30" s="107"/>
      <c r="I30" s="255">
        <v>4</v>
      </c>
      <c r="K30" s="31"/>
    </row>
    <row r="31" spans="1:11" ht="15.75" customHeight="1" x14ac:dyDescent="0.2">
      <c r="A31" s="127">
        <v>6</v>
      </c>
      <c r="B31" s="118" t="s">
        <v>53</v>
      </c>
      <c r="C31" s="249">
        <v>0.15</v>
      </c>
      <c r="D31" s="111" t="s">
        <v>52</v>
      </c>
      <c r="E31" s="112"/>
      <c r="F31" s="112"/>
      <c r="G31" s="112"/>
      <c r="H31" s="113"/>
      <c r="I31" s="250">
        <v>4</v>
      </c>
      <c r="K31" s="31"/>
    </row>
    <row r="32" spans="1:11" ht="15.75" customHeight="1" x14ac:dyDescent="0.2">
      <c r="A32" s="128"/>
      <c r="B32" s="119"/>
      <c r="C32" s="251"/>
      <c r="D32" s="114" t="s">
        <v>51</v>
      </c>
      <c r="E32" s="115"/>
      <c r="F32" s="115"/>
      <c r="G32" s="115"/>
      <c r="H32" s="116"/>
      <c r="I32" s="252">
        <v>4</v>
      </c>
      <c r="K32" s="31"/>
    </row>
    <row r="33" spans="1:11" ht="15.75" customHeight="1" x14ac:dyDescent="0.2">
      <c r="A33" s="128"/>
      <c r="B33" s="119"/>
      <c r="C33" s="251"/>
      <c r="D33" s="114" t="s">
        <v>50</v>
      </c>
      <c r="E33" s="115"/>
      <c r="F33" s="115"/>
      <c r="G33" s="115"/>
      <c r="H33" s="116"/>
      <c r="I33" s="252">
        <v>4</v>
      </c>
      <c r="K33" s="31"/>
    </row>
    <row r="34" spans="1:11" ht="15.75" customHeight="1" thickBot="1" x14ac:dyDescent="0.25">
      <c r="A34" s="129"/>
      <c r="B34" s="120"/>
      <c r="C34" s="253"/>
      <c r="D34" s="151" t="s">
        <v>49</v>
      </c>
      <c r="E34" s="152"/>
      <c r="F34" s="152"/>
      <c r="G34" s="152"/>
      <c r="H34" s="153"/>
      <c r="I34" s="256">
        <v>4</v>
      </c>
      <c r="K34" s="31"/>
    </row>
    <row r="35" spans="1:11" ht="20.25" customHeight="1" thickBot="1" x14ac:dyDescent="0.25">
      <c r="A35" s="162" t="s">
        <v>88</v>
      </c>
      <c r="B35" s="163"/>
      <c r="C35" s="49">
        <f>SUM(C17:C34)</f>
        <v>1</v>
      </c>
      <c r="D35" s="136" t="s">
        <v>123</v>
      </c>
      <c r="E35" s="137"/>
      <c r="F35" s="137"/>
      <c r="G35" s="137"/>
      <c r="H35" s="137"/>
      <c r="I35" s="137"/>
      <c r="K35" s="31"/>
    </row>
    <row r="36" spans="1:11" ht="17.25" customHeight="1" thickBot="1" x14ac:dyDescent="0.25">
      <c r="A36" s="155" t="s">
        <v>130</v>
      </c>
      <c r="B36" s="156"/>
      <c r="C36" s="156"/>
      <c r="D36" s="157"/>
      <c r="E36" s="158" t="s">
        <v>1</v>
      </c>
      <c r="F36" s="159"/>
      <c r="G36" s="159"/>
      <c r="H36" s="159"/>
      <c r="I36" s="160"/>
      <c r="K36" s="31"/>
    </row>
    <row r="37" spans="1:11" ht="17.25" customHeight="1" thickBot="1" x14ac:dyDescent="0.25">
      <c r="A37" s="148" t="s">
        <v>0</v>
      </c>
      <c r="B37" s="149"/>
      <c r="C37" s="149" t="s">
        <v>96</v>
      </c>
      <c r="D37" s="150"/>
      <c r="E37" s="158" t="s">
        <v>132</v>
      </c>
      <c r="F37" s="159"/>
      <c r="G37" s="159"/>
      <c r="H37" s="159"/>
      <c r="I37" s="160"/>
      <c r="K37" s="31"/>
    </row>
    <row r="38" spans="1:11" ht="18" customHeight="1" x14ac:dyDescent="0.2">
      <c r="A38" s="161" t="s">
        <v>48</v>
      </c>
      <c r="B38" s="161"/>
      <c r="C38" s="50"/>
      <c r="D38" s="50"/>
      <c r="K38" s="31"/>
    </row>
    <row r="39" spans="1:11" ht="75.75" customHeight="1" thickBot="1" x14ac:dyDescent="0.25">
      <c r="A39" s="154" t="s">
        <v>122</v>
      </c>
      <c r="B39" s="154"/>
      <c r="C39" s="154"/>
      <c r="D39" s="154"/>
      <c r="E39" s="154"/>
      <c r="F39" s="154"/>
      <c r="G39" s="154"/>
      <c r="H39" s="154"/>
      <c r="I39" s="154"/>
      <c r="K39" s="31"/>
    </row>
    <row r="40" spans="1:11" ht="23.25" customHeight="1" thickBot="1" x14ac:dyDescent="0.25">
      <c r="A40" s="140" t="str">
        <f>A2</f>
        <v xml:space="preserve">اسم الموظف : </v>
      </c>
      <c r="B40" s="141"/>
      <c r="C40" s="141"/>
      <c r="D40" s="140" t="str">
        <f>D2</f>
        <v xml:space="preserve">الوكالة / الادارة العامة : </v>
      </c>
      <c r="E40" s="141"/>
      <c r="F40" s="141"/>
      <c r="G40" s="141"/>
      <c r="H40" s="141"/>
      <c r="I40" s="142"/>
      <c r="K40" s="31"/>
    </row>
    <row r="41" spans="1:11" ht="23.25" customHeight="1" thickBot="1" x14ac:dyDescent="0.25">
      <c r="A41" s="140" t="str">
        <f>A3</f>
        <v xml:space="preserve">المسمى الوظيفي : </v>
      </c>
      <c r="B41" s="141"/>
      <c r="C41" s="141"/>
      <c r="D41" s="143" t="str">
        <f>D3</f>
        <v xml:space="preserve">الإدارة /القسم : </v>
      </c>
      <c r="E41" s="144"/>
      <c r="F41" s="144"/>
      <c r="G41" s="144"/>
      <c r="H41" s="144"/>
      <c r="I41" s="145"/>
      <c r="K41" s="31"/>
    </row>
    <row r="42" spans="1:11" ht="23.25" customHeight="1" thickBot="1" x14ac:dyDescent="0.25">
      <c r="A42" s="140" t="str">
        <f>A4</f>
        <v xml:space="preserve">الرقم الوظيفي : </v>
      </c>
      <c r="B42" s="141"/>
      <c r="C42" s="141"/>
      <c r="D42" s="140" t="str">
        <f>D4</f>
        <v xml:space="preserve">المدير (المقيم) : </v>
      </c>
      <c r="E42" s="141"/>
      <c r="F42" s="141"/>
      <c r="G42" s="141"/>
      <c r="H42" s="141"/>
      <c r="I42" s="142"/>
      <c r="K42" s="31"/>
    </row>
    <row r="43" spans="1:11" ht="26.25" customHeight="1" thickBot="1" x14ac:dyDescent="0.25">
      <c r="A43" s="52"/>
      <c r="B43" s="146" t="s">
        <v>47</v>
      </c>
      <c r="C43" s="146"/>
      <c r="D43" s="146"/>
      <c r="E43" s="146"/>
      <c r="F43" s="146"/>
      <c r="G43" s="146"/>
      <c r="H43" s="146"/>
      <c r="I43" s="147"/>
      <c r="K43" s="31"/>
    </row>
    <row r="44" spans="1:11" ht="39" customHeight="1" thickBot="1" x14ac:dyDescent="0.25">
      <c r="A44" s="53" t="s">
        <v>37</v>
      </c>
      <c r="B44" s="77" t="s">
        <v>46</v>
      </c>
      <c r="C44" s="32" t="s">
        <v>45</v>
      </c>
      <c r="D44" s="78" t="s">
        <v>44</v>
      </c>
      <c r="E44" s="54" t="s">
        <v>43</v>
      </c>
      <c r="F44" s="54" t="s">
        <v>42</v>
      </c>
      <c r="G44" s="54" t="s">
        <v>41</v>
      </c>
      <c r="H44" s="54" t="s">
        <v>40</v>
      </c>
      <c r="I44" s="55" t="s">
        <v>32</v>
      </c>
      <c r="K44" s="31"/>
    </row>
    <row r="45" spans="1:11" ht="21.75" customHeight="1" thickBot="1" x14ac:dyDescent="0.25">
      <c r="A45" s="53">
        <v>1</v>
      </c>
      <c r="B45" s="56">
        <f>B7</f>
        <v>0</v>
      </c>
      <c r="C45" s="57">
        <f t="shared" ref="C45:E50" si="0">G7</f>
        <v>0</v>
      </c>
      <c r="D45" s="58">
        <f t="shared" si="0"/>
        <v>0</v>
      </c>
      <c r="E45" s="57">
        <f t="shared" si="0"/>
        <v>0</v>
      </c>
      <c r="F45" s="22"/>
      <c r="G45" s="57">
        <f t="shared" ref="G45:G49" si="1">F45-E45</f>
        <v>0</v>
      </c>
      <c r="H45" s="79" t="e">
        <f>IF(NOT(ISBLANK(E45)),IF(F45/E45&gt;1,5,IF(F45/E45&gt;=0.9,4,IF(F45/E45&gt;=0.8,3,IF(F45/E45&gt;=0.6,2,1)))),"")</f>
        <v>#DIV/0!</v>
      </c>
      <c r="I45" s="60" t="e">
        <f t="shared" ref="I45:I51" si="2">IF(NOT(ISBLANK(D45)), H45*D45,"")</f>
        <v>#DIV/0!</v>
      </c>
      <c r="J45" s="61"/>
      <c r="K45" s="31"/>
    </row>
    <row r="46" spans="1:11" ht="21.75" customHeight="1" thickBot="1" x14ac:dyDescent="0.25">
      <c r="A46" s="53">
        <v>2</v>
      </c>
      <c r="B46" s="62">
        <f>B8</f>
        <v>0</v>
      </c>
      <c r="C46" s="57">
        <f t="shared" si="0"/>
        <v>0</v>
      </c>
      <c r="D46" s="58">
        <f t="shared" si="0"/>
        <v>0</v>
      </c>
      <c r="E46" s="57">
        <f t="shared" si="0"/>
        <v>0</v>
      </c>
      <c r="F46" s="22"/>
      <c r="G46" s="57">
        <f t="shared" si="1"/>
        <v>0</v>
      </c>
      <c r="H46" s="79" t="e">
        <f>IF(NOT(ISBLANK(E46)),IF(F46/E46&gt;1,5,IF(F46/E46&gt;=0.9,4,IF(F46/E46&gt;=0.8,3,IF(F46/E46&gt;=0.6,2,1)))),"")</f>
        <v>#DIV/0!</v>
      </c>
      <c r="I46" s="60" t="e">
        <f t="shared" si="2"/>
        <v>#DIV/0!</v>
      </c>
      <c r="J46" s="61">
        <v>1</v>
      </c>
      <c r="K46" s="31"/>
    </row>
    <row r="47" spans="1:11" ht="21.75" customHeight="1" thickBot="1" x14ac:dyDescent="0.25">
      <c r="A47" s="53">
        <v>3</v>
      </c>
      <c r="B47" s="56">
        <f>B9</f>
        <v>0</v>
      </c>
      <c r="C47" s="57">
        <f t="shared" si="0"/>
        <v>0</v>
      </c>
      <c r="D47" s="58">
        <f t="shared" si="0"/>
        <v>0</v>
      </c>
      <c r="E47" s="57">
        <f t="shared" si="0"/>
        <v>0</v>
      </c>
      <c r="F47" s="22"/>
      <c r="G47" s="57">
        <f t="shared" si="1"/>
        <v>0</v>
      </c>
      <c r="H47" s="79" t="e">
        <f>IF(NOT(ISBLANK(E47)),IF(F47/E47&gt;1,5,IF(F47/E47&gt;=0.9,4,IF(F47/E47&gt;=0.8,3,IF(F47/E47&gt;=0.6,2,1)))),"")</f>
        <v>#DIV/0!</v>
      </c>
      <c r="I47" s="60" t="e">
        <f t="shared" si="2"/>
        <v>#DIV/0!</v>
      </c>
      <c r="J47" s="61">
        <v>2</v>
      </c>
      <c r="K47" s="31"/>
    </row>
    <row r="48" spans="1:11" ht="24" customHeight="1" thickBot="1" x14ac:dyDescent="0.25">
      <c r="A48" s="53">
        <v>4</v>
      </c>
      <c r="B48" s="62">
        <f>B10</f>
        <v>0</v>
      </c>
      <c r="C48" s="57">
        <f t="shared" si="0"/>
        <v>0</v>
      </c>
      <c r="D48" s="58">
        <f t="shared" si="0"/>
        <v>0</v>
      </c>
      <c r="E48" s="57">
        <f t="shared" si="0"/>
        <v>0</v>
      </c>
      <c r="F48" s="22"/>
      <c r="G48" s="57">
        <f t="shared" si="1"/>
        <v>0</v>
      </c>
      <c r="H48" s="79" t="e">
        <f>IF(NOT(ISBLANK(E48)),IF(F48/E48&gt;1,5,IF(F48/E48&gt;=0.9,4,IF(F48/E48&gt;=0.8,3,IF(F48/E48&gt;=0.6,2,1)))),"")</f>
        <v>#DIV/0!</v>
      </c>
      <c r="I48" s="60" t="e">
        <f t="shared" si="2"/>
        <v>#DIV/0!</v>
      </c>
      <c r="J48" s="61">
        <v>3</v>
      </c>
      <c r="K48" s="31"/>
    </row>
    <row r="49" spans="1:11" ht="21" customHeight="1" thickBot="1" x14ac:dyDescent="0.25">
      <c r="A49" s="53">
        <v>5</v>
      </c>
      <c r="B49" s="62">
        <f t="shared" ref="B49:B50" si="3">B11</f>
        <v>0</v>
      </c>
      <c r="C49" s="57">
        <f t="shared" si="0"/>
        <v>0</v>
      </c>
      <c r="D49" s="58">
        <f t="shared" si="0"/>
        <v>0</v>
      </c>
      <c r="E49" s="57">
        <f t="shared" si="0"/>
        <v>0</v>
      </c>
      <c r="F49" s="22"/>
      <c r="G49" s="57">
        <f t="shared" si="1"/>
        <v>0</v>
      </c>
      <c r="H49" s="79" t="e">
        <f t="shared" ref="H49" si="4">IF(NOT(ISBLANK(E49)),IF(F49/E49&gt;1,5,IF(F49/E49&gt;=0.9,4,IF(F49/E49&gt;=0.8,3,IF(F49/E49&gt;=0.6,2,1)))),"")</f>
        <v>#DIV/0!</v>
      </c>
      <c r="I49" s="60" t="e">
        <f t="shared" si="2"/>
        <v>#DIV/0!</v>
      </c>
      <c r="J49" s="61">
        <v>4</v>
      </c>
      <c r="K49" s="31"/>
    </row>
    <row r="50" spans="1:11" ht="13.5" hidden="1" customHeight="1" thickBot="1" x14ac:dyDescent="0.25">
      <c r="A50" s="53">
        <v>6</v>
      </c>
      <c r="B50" s="62">
        <f t="shared" si="3"/>
        <v>0</v>
      </c>
      <c r="C50" s="57">
        <f t="shared" si="0"/>
        <v>0</v>
      </c>
      <c r="D50" s="58">
        <f t="shared" si="0"/>
        <v>0</v>
      </c>
      <c r="E50" s="57"/>
      <c r="F50" s="59"/>
      <c r="G50" s="57"/>
      <c r="H50" s="79"/>
      <c r="I50" s="60">
        <f t="shared" si="2"/>
        <v>0</v>
      </c>
      <c r="J50" s="61">
        <v>5</v>
      </c>
      <c r="K50" s="31"/>
    </row>
    <row r="51" spans="1:11" ht="15" hidden="1" customHeight="1" thickBot="1" x14ac:dyDescent="0.25">
      <c r="A51" s="53">
        <v>7</v>
      </c>
      <c r="B51" s="56">
        <f>B13</f>
        <v>0</v>
      </c>
      <c r="C51" s="57">
        <f>G13</f>
        <v>0</v>
      </c>
      <c r="D51" s="58">
        <f>H13</f>
        <v>0</v>
      </c>
      <c r="E51" s="57"/>
      <c r="F51" s="59"/>
      <c r="G51" s="57"/>
      <c r="H51" s="79"/>
      <c r="I51" s="60">
        <f t="shared" si="2"/>
        <v>0</v>
      </c>
      <c r="K51" s="31"/>
    </row>
    <row r="52" spans="1:11" ht="28.5" customHeight="1" thickBot="1" x14ac:dyDescent="0.25">
      <c r="A52" s="53"/>
      <c r="B52" s="165" t="s">
        <v>39</v>
      </c>
      <c r="C52" s="166"/>
      <c r="D52" s="63">
        <f>SUM(D45:D51)</f>
        <v>0</v>
      </c>
      <c r="E52" s="182" t="s">
        <v>4</v>
      </c>
      <c r="F52" s="183"/>
      <c r="G52" s="183"/>
      <c r="H52" s="64" t="str">
        <f>IF(D52=100%,SUM(I45:I51),"")</f>
        <v/>
      </c>
      <c r="I52" s="65"/>
      <c r="K52" s="31"/>
    </row>
    <row r="53" spans="1:11" ht="28.5" customHeight="1" thickBot="1" x14ac:dyDescent="0.25">
      <c r="A53" s="66"/>
      <c r="B53" s="138" t="s">
        <v>38</v>
      </c>
      <c r="C53" s="138"/>
      <c r="D53" s="138"/>
      <c r="E53" s="138"/>
      <c r="F53" s="138"/>
      <c r="G53" s="138"/>
      <c r="H53" s="138"/>
      <c r="I53" s="139"/>
      <c r="K53" s="31"/>
    </row>
    <row r="54" spans="1:11" ht="37.5" customHeight="1" thickBot="1" x14ac:dyDescent="0.25">
      <c r="A54" s="80" t="s">
        <v>37</v>
      </c>
      <c r="B54" s="67" t="s">
        <v>36</v>
      </c>
      <c r="C54" s="80" t="s">
        <v>35</v>
      </c>
      <c r="D54" s="182" t="s">
        <v>34</v>
      </c>
      <c r="E54" s="183"/>
      <c r="F54" s="183"/>
      <c r="G54" s="185"/>
      <c r="H54" s="68" t="s">
        <v>33</v>
      </c>
      <c r="I54" s="68" t="s">
        <v>97</v>
      </c>
      <c r="K54" s="31"/>
    </row>
    <row r="55" spans="1:11" ht="21.75" customHeight="1" x14ac:dyDescent="0.2">
      <c r="A55" s="169">
        <v>1</v>
      </c>
      <c r="B55" s="174" t="s">
        <v>31</v>
      </c>
      <c r="C55" s="178">
        <f>C17</f>
        <v>0.2</v>
      </c>
      <c r="D55" s="91" t="s">
        <v>90</v>
      </c>
      <c r="E55" s="92"/>
      <c r="F55" s="92"/>
      <c r="G55" s="93"/>
      <c r="H55" s="23"/>
      <c r="I55" s="1">
        <f t="shared" ref="I55:I72" si="5">IF(NOT(ISBLANK(I17)),IF(H55/I17&gt;1,5,IF(H55/I17&gt;=0.9,4,IF(H55/I17&gt;=0.8,3,IF(H55/I17&gt;=0.6,2,1)))),"")</f>
        <v>1</v>
      </c>
      <c r="J55" s="81">
        <f>C55*(I55+I56+I57)/3</f>
        <v>0.20000000000000004</v>
      </c>
      <c r="K55" s="31"/>
    </row>
    <row r="56" spans="1:11" ht="21.75" customHeight="1" x14ac:dyDescent="0.2">
      <c r="A56" s="170"/>
      <c r="B56" s="172"/>
      <c r="C56" s="173"/>
      <c r="D56" s="85" t="s">
        <v>92</v>
      </c>
      <c r="E56" s="86"/>
      <c r="F56" s="86"/>
      <c r="G56" s="87"/>
      <c r="H56" s="24"/>
      <c r="I56" s="2">
        <f t="shared" si="5"/>
        <v>1</v>
      </c>
      <c r="J56" s="81"/>
      <c r="K56" s="31"/>
    </row>
    <row r="57" spans="1:11" ht="21.75" customHeight="1" thickBot="1" x14ac:dyDescent="0.25">
      <c r="A57" s="171"/>
      <c r="B57" s="175"/>
      <c r="C57" s="184"/>
      <c r="D57" s="94" t="s">
        <v>91</v>
      </c>
      <c r="E57" s="95"/>
      <c r="F57" s="95"/>
      <c r="G57" s="96"/>
      <c r="H57" s="25"/>
      <c r="I57" s="3">
        <f t="shared" si="5"/>
        <v>1</v>
      </c>
      <c r="J57" s="81"/>
      <c r="K57" s="31"/>
    </row>
    <row r="58" spans="1:11" ht="21.75" customHeight="1" x14ac:dyDescent="0.2">
      <c r="A58" s="170">
        <v>2</v>
      </c>
      <c r="B58" s="172" t="s">
        <v>30</v>
      </c>
      <c r="C58" s="173">
        <f>C20</f>
        <v>0.15</v>
      </c>
      <c r="D58" s="82" t="s">
        <v>29</v>
      </c>
      <c r="E58" s="83"/>
      <c r="F58" s="83"/>
      <c r="G58" s="84"/>
      <c r="H58" s="26"/>
      <c r="I58" s="1">
        <f t="shared" si="5"/>
        <v>1</v>
      </c>
      <c r="J58" s="81">
        <f>C58*(I58+I59+I60)/3</f>
        <v>0.15</v>
      </c>
      <c r="K58" s="31"/>
    </row>
    <row r="59" spans="1:11" ht="26.25" customHeight="1" x14ac:dyDescent="0.2">
      <c r="A59" s="170"/>
      <c r="B59" s="172"/>
      <c r="C59" s="173"/>
      <c r="D59" s="85" t="s">
        <v>28</v>
      </c>
      <c r="E59" s="86"/>
      <c r="F59" s="86"/>
      <c r="G59" s="87"/>
      <c r="H59" s="24"/>
      <c r="I59" s="2">
        <f t="shared" si="5"/>
        <v>1</v>
      </c>
      <c r="J59" s="81"/>
      <c r="K59" s="31"/>
    </row>
    <row r="60" spans="1:11" ht="21.75" customHeight="1" thickBot="1" x14ac:dyDescent="0.25">
      <c r="A60" s="170"/>
      <c r="B60" s="172"/>
      <c r="C60" s="173"/>
      <c r="D60" s="88" t="s">
        <v>27</v>
      </c>
      <c r="E60" s="89"/>
      <c r="F60" s="89"/>
      <c r="G60" s="90"/>
      <c r="H60" s="26"/>
      <c r="I60" s="3">
        <f t="shared" si="5"/>
        <v>1</v>
      </c>
      <c r="J60" s="81"/>
      <c r="K60" s="31"/>
    </row>
    <row r="61" spans="1:11" ht="21.75" customHeight="1" x14ac:dyDescent="0.2">
      <c r="A61" s="169">
        <v>3</v>
      </c>
      <c r="B61" s="174" t="s">
        <v>26</v>
      </c>
      <c r="C61" s="178">
        <f>C23</f>
        <v>0.15</v>
      </c>
      <c r="D61" s="91" t="s">
        <v>25</v>
      </c>
      <c r="E61" s="92"/>
      <c r="F61" s="92"/>
      <c r="G61" s="93"/>
      <c r="H61" s="23"/>
      <c r="I61" s="1">
        <f t="shared" si="5"/>
        <v>1</v>
      </c>
      <c r="J61" s="81">
        <f>C61*(I61+I62+I63)/3</f>
        <v>0.15</v>
      </c>
      <c r="K61" s="31"/>
    </row>
    <row r="62" spans="1:11" ht="21.75" customHeight="1" x14ac:dyDescent="0.2">
      <c r="A62" s="170"/>
      <c r="B62" s="172"/>
      <c r="C62" s="173"/>
      <c r="D62" s="85" t="s">
        <v>24</v>
      </c>
      <c r="E62" s="86"/>
      <c r="F62" s="86"/>
      <c r="G62" s="87"/>
      <c r="H62" s="24"/>
      <c r="I62" s="2">
        <f t="shared" si="5"/>
        <v>1</v>
      </c>
      <c r="J62" s="81"/>
      <c r="K62" s="69"/>
    </row>
    <row r="63" spans="1:11" ht="21.75" customHeight="1" thickBot="1" x14ac:dyDescent="0.25">
      <c r="A63" s="171"/>
      <c r="B63" s="175"/>
      <c r="C63" s="184"/>
      <c r="D63" s="94" t="s">
        <v>23</v>
      </c>
      <c r="E63" s="95"/>
      <c r="F63" s="95"/>
      <c r="G63" s="96"/>
      <c r="H63" s="27"/>
      <c r="I63" s="3">
        <f t="shared" si="5"/>
        <v>1</v>
      </c>
      <c r="J63" s="81"/>
      <c r="K63" s="31"/>
    </row>
    <row r="64" spans="1:11" ht="21.75" customHeight="1" x14ac:dyDescent="0.2">
      <c r="A64" s="170">
        <v>4</v>
      </c>
      <c r="B64" s="172" t="s">
        <v>22</v>
      </c>
      <c r="C64" s="173">
        <f>C26</f>
        <v>0.2</v>
      </c>
      <c r="D64" s="82" t="s">
        <v>93</v>
      </c>
      <c r="E64" s="83"/>
      <c r="F64" s="83"/>
      <c r="G64" s="84"/>
      <c r="H64" s="28"/>
      <c r="I64" s="1">
        <f t="shared" si="5"/>
        <v>1</v>
      </c>
      <c r="J64" s="81">
        <f>C64*(I64+I65+I66)/3</f>
        <v>0.20000000000000004</v>
      </c>
      <c r="K64" s="31"/>
    </row>
    <row r="65" spans="1:11" ht="21.75" customHeight="1" x14ac:dyDescent="0.2">
      <c r="A65" s="170"/>
      <c r="B65" s="172"/>
      <c r="C65" s="173"/>
      <c r="D65" s="85" t="s">
        <v>21</v>
      </c>
      <c r="E65" s="86"/>
      <c r="F65" s="86"/>
      <c r="G65" s="87"/>
      <c r="H65" s="24"/>
      <c r="I65" s="2">
        <f t="shared" si="5"/>
        <v>1</v>
      </c>
      <c r="J65" s="81"/>
      <c r="K65" s="31"/>
    </row>
    <row r="66" spans="1:11" ht="21.75" customHeight="1" thickBot="1" x14ac:dyDescent="0.25">
      <c r="A66" s="170"/>
      <c r="B66" s="172"/>
      <c r="C66" s="173"/>
      <c r="D66" s="88" t="s">
        <v>20</v>
      </c>
      <c r="E66" s="89"/>
      <c r="F66" s="89"/>
      <c r="G66" s="90"/>
      <c r="H66" s="29"/>
      <c r="I66" s="3">
        <f t="shared" si="5"/>
        <v>1</v>
      </c>
      <c r="J66" s="81"/>
      <c r="K66" s="31"/>
    </row>
    <row r="67" spans="1:11" ht="21.75" customHeight="1" x14ac:dyDescent="0.2">
      <c r="A67" s="169">
        <v>5</v>
      </c>
      <c r="B67" s="174" t="s">
        <v>19</v>
      </c>
      <c r="C67" s="178">
        <f>C29</f>
        <v>0.15</v>
      </c>
      <c r="D67" s="91" t="s">
        <v>18</v>
      </c>
      <c r="E67" s="92"/>
      <c r="F67" s="92"/>
      <c r="G67" s="93"/>
      <c r="H67" s="23"/>
      <c r="I67" s="1">
        <f t="shared" si="5"/>
        <v>1</v>
      </c>
      <c r="J67" s="81">
        <f>C67*(I67+I68)/2</f>
        <v>0.15</v>
      </c>
      <c r="K67" s="31"/>
    </row>
    <row r="68" spans="1:11" ht="21.75" customHeight="1" thickBot="1" x14ac:dyDescent="0.25">
      <c r="A68" s="171"/>
      <c r="B68" s="172"/>
      <c r="C68" s="184"/>
      <c r="D68" s="94" t="s">
        <v>17</v>
      </c>
      <c r="E68" s="95"/>
      <c r="F68" s="95"/>
      <c r="G68" s="96"/>
      <c r="H68" s="25"/>
      <c r="I68" s="3">
        <f t="shared" si="5"/>
        <v>1</v>
      </c>
      <c r="J68" s="81"/>
      <c r="K68" s="31"/>
    </row>
    <row r="69" spans="1:11" ht="21.75" customHeight="1" x14ac:dyDescent="0.2">
      <c r="A69" s="170">
        <v>6</v>
      </c>
      <c r="B69" s="174" t="s">
        <v>16</v>
      </c>
      <c r="C69" s="178">
        <f>C31</f>
        <v>0.15</v>
      </c>
      <c r="D69" s="91" t="s">
        <v>15</v>
      </c>
      <c r="E69" s="92"/>
      <c r="F69" s="92"/>
      <c r="G69" s="93"/>
      <c r="H69" s="23"/>
      <c r="I69" s="1">
        <f t="shared" si="5"/>
        <v>1</v>
      </c>
      <c r="J69" s="81">
        <f>C69*(I70+I71+I69+I72)/4</f>
        <v>0.15</v>
      </c>
      <c r="K69" s="31"/>
    </row>
    <row r="70" spans="1:11" ht="21.75" customHeight="1" x14ac:dyDescent="0.2">
      <c r="A70" s="170"/>
      <c r="B70" s="172"/>
      <c r="C70" s="173"/>
      <c r="D70" s="85" t="s">
        <v>14</v>
      </c>
      <c r="E70" s="86"/>
      <c r="F70" s="86"/>
      <c r="G70" s="87"/>
      <c r="H70" s="24"/>
      <c r="I70" s="2">
        <f t="shared" si="5"/>
        <v>1</v>
      </c>
      <c r="J70" s="81"/>
      <c r="K70" s="31"/>
    </row>
    <row r="71" spans="1:11" ht="21.75" customHeight="1" x14ac:dyDescent="0.2">
      <c r="A71" s="170"/>
      <c r="B71" s="172"/>
      <c r="C71" s="173"/>
      <c r="D71" s="85" t="s">
        <v>13</v>
      </c>
      <c r="E71" s="86"/>
      <c r="F71" s="86"/>
      <c r="G71" s="87"/>
      <c r="H71" s="24"/>
      <c r="I71" s="2">
        <f t="shared" si="5"/>
        <v>1</v>
      </c>
      <c r="J71" s="81"/>
      <c r="K71" s="31"/>
    </row>
    <row r="72" spans="1:11" ht="21.75" customHeight="1" thickBot="1" x14ac:dyDescent="0.25">
      <c r="A72" s="171"/>
      <c r="B72" s="175"/>
      <c r="C72" s="184"/>
      <c r="D72" s="94" t="s">
        <v>12</v>
      </c>
      <c r="E72" s="95"/>
      <c r="F72" s="95"/>
      <c r="G72" s="96"/>
      <c r="H72" s="24"/>
      <c r="I72" s="3">
        <f t="shared" si="5"/>
        <v>1</v>
      </c>
      <c r="J72" s="81"/>
      <c r="K72" s="31"/>
    </row>
    <row r="73" spans="1:11" ht="0.75" hidden="1" customHeight="1" thickBot="1" x14ac:dyDescent="0.25">
      <c r="A73" s="52"/>
      <c r="B73" s="176" t="s">
        <v>11</v>
      </c>
      <c r="C73" s="178">
        <v>0</v>
      </c>
      <c r="D73" s="179" t="s">
        <v>10</v>
      </c>
      <c r="E73" s="180"/>
      <c r="F73" s="180"/>
      <c r="G73" s="181"/>
      <c r="H73" s="70">
        <v>0</v>
      </c>
      <c r="I73" s="186">
        <f>C73*(H77+H75+H74+H76+H73)/5</f>
        <v>0</v>
      </c>
      <c r="K73" s="31"/>
    </row>
    <row r="74" spans="1:11" ht="21.75" hidden="1" customHeight="1" thickBot="1" x14ac:dyDescent="0.25">
      <c r="A74" s="52"/>
      <c r="B74" s="177"/>
      <c r="C74" s="173"/>
      <c r="D74" s="187" t="s">
        <v>9</v>
      </c>
      <c r="E74" s="188"/>
      <c r="F74" s="188"/>
      <c r="G74" s="189"/>
      <c r="H74" s="48">
        <v>0</v>
      </c>
      <c r="I74" s="186"/>
      <c r="K74" s="31"/>
    </row>
    <row r="75" spans="1:11" ht="21.75" hidden="1" customHeight="1" thickBot="1" x14ac:dyDescent="0.25">
      <c r="A75" s="52"/>
      <c r="B75" s="177"/>
      <c r="C75" s="173"/>
      <c r="D75" s="187" t="s">
        <v>8</v>
      </c>
      <c r="E75" s="188"/>
      <c r="F75" s="188"/>
      <c r="G75" s="189"/>
      <c r="H75" s="48">
        <v>0</v>
      </c>
      <c r="I75" s="186"/>
      <c r="K75" s="31"/>
    </row>
    <row r="76" spans="1:11" ht="21.75" hidden="1" customHeight="1" thickBot="1" x14ac:dyDescent="0.25">
      <c r="A76" s="52"/>
      <c r="B76" s="177"/>
      <c r="C76" s="173"/>
      <c r="D76" s="187" t="s">
        <v>7</v>
      </c>
      <c r="E76" s="188"/>
      <c r="F76" s="188"/>
      <c r="G76" s="189"/>
      <c r="H76" s="48">
        <v>0</v>
      </c>
      <c r="I76" s="186"/>
      <c r="K76" s="31"/>
    </row>
    <row r="77" spans="1:11" ht="21.75" hidden="1" customHeight="1" thickBot="1" x14ac:dyDescent="0.25">
      <c r="A77" s="52"/>
      <c r="B77" s="177"/>
      <c r="C77" s="173"/>
      <c r="D77" s="190" t="s">
        <v>6</v>
      </c>
      <c r="E77" s="191"/>
      <c r="F77" s="191"/>
      <c r="G77" s="192"/>
      <c r="H77" s="71">
        <v>0</v>
      </c>
      <c r="I77" s="186"/>
      <c r="K77" s="31"/>
    </row>
    <row r="78" spans="1:11" ht="25.5" customHeight="1" thickBot="1" x14ac:dyDescent="0.25">
      <c r="A78" s="52"/>
      <c r="B78" s="72" t="s">
        <v>5</v>
      </c>
      <c r="C78" s="73">
        <f>SUM(C55:C77)</f>
        <v>1</v>
      </c>
      <c r="D78" s="165" t="s">
        <v>4</v>
      </c>
      <c r="E78" s="166"/>
      <c r="F78" s="166"/>
      <c r="G78" s="167"/>
      <c r="H78" s="201">
        <f>J78</f>
        <v>1</v>
      </c>
      <c r="I78" s="202"/>
      <c r="J78" s="30">
        <f>SUM(J55:J72)</f>
        <v>1</v>
      </c>
      <c r="K78" s="31"/>
    </row>
    <row r="79" spans="1:11" ht="15" thickBot="1" x14ac:dyDescent="0.25">
      <c r="A79" s="52"/>
      <c r="B79" s="74"/>
      <c r="C79" s="74"/>
      <c r="D79" s="74"/>
      <c r="E79" s="74"/>
      <c r="F79" s="52"/>
      <c r="G79" s="52"/>
      <c r="H79" s="52"/>
      <c r="I79" s="52"/>
      <c r="K79" s="31"/>
    </row>
    <row r="80" spans="1:11" ht="40.5" customHeight="1" thickBot="1" x14ac:dyDescent="0.25">
      <c r="A80" s="52"/>
      <c r="B80" s="196" t="s">
        <v>3</v>
      </c>
      <c r="C80" s="197"/>
      <c r="D80" s="198" t="e">
        <f>(0.3*H52)+(0.7*H78)</f>
        <v>#VALUE!</v>
      </c>
      <c r="E80" s="199"/>
      <c r="F80" s="199"/>
      <c r="G80" s="199"/>
      <c r="H80" s="200"/>
      <c r="I80" s="52"/>
      <c r="K80" s="31"/>
    </row>
    <row r="81" spans="1:11" ht="15.75" thickBot="1" x14ac:dyDescent="0.25">
      <c r="A81" s="75"/>
      <c r="B81" s="168" t="s">
        <v>2</v>
      </c>
      <c r="C81" s="168"/>
      <c r="D81" s="168"/>
      <c r="E81" s="168"/>
      <c r="F81" s="168"/>
      <c r="G81" s="168"/>
      <c r="H81" s="168"/>
      <c r="I81" s="168"/>
      <c r="K81" s="31"/>
    </row>
    <row r="82" spans="1:11" ht="20.25" customHeight="1" thickBot="1" x14ac:dyDescent="0.25">
      <c r="A82" s="155" t="s">
        <v>131</v>
      </c>
      <c r="B82" s="156"/>
      <c r="C82" s="156"/>
      <c r="D82" s="157"/>
      <c r="E82" s="158" t="s">
        <v>1</v>
      </c>
      <c r="F82" s="159"/>
      <c r="G82" s="159"/>
      <c r="H82" s="159"/>
      <c r="I82" s="160"/>
      <c r="K82" s="31"/>
    </row>
    <row r="83" spans="1:11" ht="20.25" customHeight="1" thickBot="1" x14ac:dyDescent="0.25">
      <c r="A83" s="148" t="s">
        <v>0</v>
      </c>
      <c r="B83" s="149"/>
      <c r="C83" s="149" t="s">
        <v>96</v>
      </c>
      <c r="D83" s="150"/>
      <c r="E83" s="193" t="s">
        <v>132</v>
      </c>
      <c r="F83" s="194"/>
      <c r="G83" s="194"/>
      <c r="H83" s="194"/>
      <c r="I83" s="195"/>
      <c r="K83" s="31"/>
    </row>
    <row r="84" spans="1:11" ht="18.75" customHeight="1" x14ac:dyDescent="0.2">
      <c r="A84" s="164" t="s">
        <v>95</v>
      </c>
      <c r="B84" s="164"/>
      <c r="C84" s="164"/>
      <c r="D84" s="164"/>
      <c r="E84" s="164"/>
      <c r="F84" s="164"/>
      <c r="G84" s="164"/>
      <c r="H84" s="164"/>
      <c r="I84" s="164"/>
      <c r="K84" s="31"/>
    </row>
    <row r="85" spans="1:11" x14ac:dyDescent="0.2">
      <c r="A85" s="76"/>
      <c r="B85" s="50"/>
      <c r="C85" s="50"/>
      <c r="D85" s="50"/>
      <c r="E85" s="50"/>
      <c r="F85" s="76"/>
      <c r="G85" s="76"/>
      <c r="H85" s="76"/>
      <c r="I85" s="76"/>
    </row>
  </sheetData>
  <sheetProtection algorithmName="SHA-512" hashValue="0F63uJTShtDX73QKWXM6qDQFCH7Ap8EqH73+sd3riPnqAYwJ2oaj4uFcKTz/XgVqfxbBShzS7kIZuduej8mswQ==" saltValue="TvXEpuyNAxOYiFYZdsS8ig==" spinCount="100000" sheet="1" objects="1" scenarios="1"/>
  <mergeCells count="136"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</mergeCells>
  <dataValidations count="5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  <dataValidation operator="equal" allowBlank="1" showInputMessage="1" showErrorMessage="1" sqref="C17:C34"/>
    <dataValidation operator="equal" allowBlank="1" showInputMessage="1" showErrorMessage="1" sqref="C3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view="pageBreakPreview" zoomScaleNormal="100" zoomScaleSheetLayoutView="100" workbookViewId="0">
      <selection activeCell="A26" sqref="A26:F28"/>
    </sheetView>
  </sheetViews>
  <sheetFormatPr defaultRowHeight="14.25" x14ac:dyDescent="0.2"/>
  <cols>
    <col min="1" max="1" width="5.5" style="4" customWidth="1"/>
    <col min="2" max="2" width="15.75" style="4" customWidth="1"/>
    <col min="3" max="3" width="15.875" style="4" customWidth="1"/>
    <col min="4" max="4" width="16.375" style="4" customWidth="1"/>
    <col min="5" max="5" width="20.375" style="4" customWidth="1"/>
    <col min="6" max="6" width="21.125" style="4" customWidth="1"/>
    <col min="7" max="16384" width="9" style="4"/>
  </cols>
  <sheetData>
    <row r="1" spans="1:6" ht="68.25" customHeight="1" thickBot="1" x14ac:dyDescent="0.25">
      <c r="A1" s="203" t="s">
        <v>121</v>
      </c>
      <c r="B1" s="204"/>
      <c r="C1" s="204"/>
      <c r="D1" s="204"/>
      <c r="E1" s="204"/>
      <c r="F1" s="205"/>
    </row>
    <row r="2" spans="1:6" ht="21" customHeight="1" thickBot="1" x14ac:dyDescent="0.25">
      <c r="A2" s="222" t="str">
        <f>'ميثاق الاداء وتقييم الاداء'!A2:C2</f>
        <v xml:space="preserve">اسم الموظف : </v>
      </c>
      <c r="B2" s="223"/>
      <c r="C2" s="223"/>
      <c r="D2" s="207" t="str">
        <f>'ميثاق الاداء وتقييم الاداء'!D2:I2</f>
        <v xml:space="preserve">الوكالة / الادارة العامة : </v>
      </c>
      <c r="E2" s="207"/>
      <c r="F2" s="208"/>
    </row>
    <row r="3" spans="1:6" ht="21" customHeight="1" thickBot="1" x14ac:dyDescent="0.25">
      <c r="A3" s="222" t="str">
        <f>'ميثاق الاداء وتقييم الاداء'!A3:C3</f>
        <v xml:space="preserve">المسمى الوظيفي : </v>
      </c>
      <c r="B3" s="223"/>
      <c r="C3" s="223"/>
      <c r="D3" s="207" t="str">
        <f>'ميثاق الاداء وتقييم الاداء'!D3:I3</f>
        <v xml:space="preserve">الإدارة /القسم : </v>
      </c>
      <c r="E3" s="207"/>
      <c r="F3" s="208"/>
    </row>
    <row r="4" spans="1:6" ht="21" customHeight="1" thickBot="1" x14ac:dyDescent="0.25">
      <c r="A4" s="222" t="str">
        <f>'ميثاق الاداء وتقييم الاداء'!A4:C4</f>
        <v xml:space="preserve">الرقم الوظيفي : </v>
      </c>
      <c r="B4" s="223"/>
      <c r="C4" s="223"/>
      <c r="D4" s="207" t="str">
        <f>'ميثاق الاداء وتقييم الاداء'!D4:I4</f>
        <v xml:space="preserve">المدير (المقيم) : </v>
      </c>
      <c r="E4" s="207"/>
      <c r="F4" s="208"/>
    </row>
    <row r="5" spans="1:6" ht="21" customHeight="1" x14ac:dyDescent="0.2">
      <c r="A5" s="229" t="s">
        <v>120</v>
      </c>
      <c r="B5" s="230"/>
      <c r="C5" s="230"/>
      <c r="D5" s="231"/>
      <c r="E5" s="229" t="s">
        <v>119</v>
      </c>
      <c r="F5" s="231"/>
    </row>
    <row r="6" spans="1:6" ht="21" customHeight="1" thickBot="1" x14ac:dyDescent="0.25">
      <c r="A6" s="227"/>
      <c r="B6" s="232"/>
      <c r="C6" s="232"/>
      <c r="D6" s="228"/>
      <c r="E6" s="227" t="s">
        <v>118</v>
      </c>
      <c r="F6" s="228"/>
    </row>
    <row r="7" spans="1:6" ht="21" customHeight="1" thickBot="1" x14ac:dyDescent="0.25">
      <c r="A7" s="224" t="s">
        <v>117</v>
      </c>
      <c r="B7" s="225"/>
      <c r="C7" s="225"/>
      <c r="D7" s="226"/>
      <c r="E7" s="224" t="s">
        <v>116</v>
      </c>
      <c r="F7" s="226"/>
    </row>
    <row r="8" spans="1:6" ht="31.5" customHeight="1" thickBot="1" x14ac:dyDescent="0.25">
      <c r="A8" s="209" t="s">
        <v>115</v>
      </c>
      <c r="B8" s="210"/>
      <c r="C8" s="210"/>
      <c r="D8" s="210"/>
      <c r="E8" s="210"/>
      <c r="F8" s="211"/>
    </row>
    <row r="9" spans="1:6" ht="21" customHeight="1" thickBot="1" x14ac:dyDescent="0.25">
      <c r="A9" s="5">
        <v>1</v>
      </c>
      <c r="B9" s="206" t="s">
        <v>114</v>
      </c>
      <c r="C9" s="207"/>
      <c r="D9" s="207"/>
      <c r="E9" s="207"/>
      <c r="F9" s="208"/>
    </row>
    <row r="10" spans="1:6" ht="21" customHeight="1" thickBot="1" x14ac:dyDescent="0.25">
      <c r="A10" s="6">
        <v>2</v>
      </c>
      <c r="B10" s="206" t="s">
        <v>113</v>
      </c>
      <c r="C10" s="207"/>
      <c r="D10" s="207"/>
      <c r="E10" s="207"/>
      <c r="F10" s="208"/>
    </row>
    <row r="11" spans="1:6" ht="21" customHeight="1" thickBot="1" x14ac:dyDescent="0.25">
      <c r="A11" s="6">
        <v>3</v>
      </c>
      <c r="B11" s="206" t="s">
        <v>112</v>
      </c>
      <c r="C11" s="207"/>
      <c r="D11" s="207"/>
      <c r="E11" s="207"/>
      <c r="F11" s="208"/>
    </row>
    <row r="12" spans="1:6" ht="21" customHeight="1" thickBot="1" x14ac:dyDescent="0.25">
      <c r="A12" s="6">
        <v>4</v>
      </c>
      <c r="B12" s="206" t="s">
        <v>111</v>
      </c>
      <c r="C12" s="207"/>
      <c r="D12" s="207"/>
      <c r="E12" s="207"/>
      <c r="F12" s="208"/>
    </row>
    <row r="13" spans="1:6" ht="21" customHeight="1" thickBot="1" x14ac:dyDescent="0.25">
      <c r="A13" s="209" t="s">
        <v>110</v>
      </c>
      <c r="B13" s="210"/>
      <c r="C13" s="210"/>
      <c r="D13" s="210"/>
      <c r="E13" s="210"/>
      <c r="F13" s="211"/>
    </row>
    <row r="14" spans="1:6" ht="31.5" customHeight="1" thickBot="1" x14ac:dyDescent="0.25">
      <c r="A14" s="212" t="s">
        <v>109</v>
      </c>
      <c r="B14" s="213"/>
      <c r="C14" s="7" t="s">
        <v>108</v>
      </c>
      <c r="D14" s="7" t="s">
        <v>107</v>
      </c>
      <c r="E14" s="7" t="s">
        <v>106</v>
      </c>
      <c r="F14" s="8" t="s">
        <v>105</v>
      </c>
    </row>
    <row r="15" spans="1:6" ht="21" customHeight="1" thickBot="1" x14ac:dyDescent="0.25">
      <c r="A15" s="217">
        <v>5</v>
      </c>
      <c r="B15" s="218"/>
      <c r="C15" s="7" t="s">
        <v>81</v>
      </c>
      <c r="D15" s="219" t="e">
        <f>'ميثاق الاداء وتقييم الاداء'!D80:H80</f>
        <v>#VALUE!</v>
      </c>
      <c r="E15" s="214"/>
      <c r="F15" s="214"/>
    </row>
    <row r="16" spans="1:6" ht="21" customHeight="1" thickBot="1" x14ac:dyDescent="0.25">
      <c r="A16" s="217">
        <v>4</v>
      </c>
      <c r="B16" s="218"/>
      <c r="C16" s="7" t="s">
        <v>76</v>
      </c>
      <c r="D16" s="220"/>
      <c r="E16" s="215"/>
      <c r="F16" s="215"/>
    </row>
    <row r="17" spans="1:6" ht="21" customHeight="1" thickBot="1" x14ac:dyDescent="0.25">
      <c r="A17" s="217">
        <v>3</v>
      </c>
      <c r="B17" s="218"/>
      <c r="C17" s="7" t="s">
        <v>71</v>
      </c>
      <c r="D17" s="220"/>
      <c r="E17" s="215"/>
      <c r="F17" s="215"/>
    </row>
    <row r="18" spans="1:6" ht="21" customHeight="1" thickBot="1" x14ac:dyDescent="0.25">
      <c r="A18" s="217">
        <v>2</v>
      </c>
      <c r="B18" s="218"/>
      <c r="C18" s="7" t="s">
        <v>66</v>
      </c>
      <c r="D18" s="220"/>
      <c r="E18" s="215"/>
      <c r="F18" s="215"/>
    </row>
    <row r="19" spans="1:6" ht="21" customHeight="1" thickBot="1" x14ac:dyDescent="0.25">
      <c r="A19" s="217">
        <v>1</v>
      </c>
      <c r="B19" s="218"/>
      <c r="C19" s="7" t="s">
        <v>61</v>
      </c>
      <c r="D19" s="221"/>
      <c r="E19" s="216"/>
      <c r="F19" s="216"/>
    </row>
    <row r="20" spans="1:6" ht="16.5" customHeight="1" thickBot="1" x14ac:dyDescent="0.25">
      <c r="A20" s="237" t="s">
        <v>104</v>
      </c>
      <c r="B20" s="238"/>
      <c r="C20" s="238"/>
      <c r="D20" s="239"/>
      <c r="E20" s="237" t="s">
        <v>103</v>
      </c>
      <c r="F20" s="239"/>
    </row>
    <row r="21" spans="1:6" ht="21" customHeight="1" thickBot="1" x14ac:dyDescent="0.25">
      <c r="A21" s="234"/>
      <c r="B21" s="236"/>
      <c r="C21" s="236"/>
      <c r="D21" s="235"/>
      <c r="E21" s="234"/>
      <c r="F21" s="235"/>
    </row>
    <row r="22" spans="1:6" ht="21" customHeight="1" thickBot="1" x14ac:dyDescent="0.25">
      <c r="A22" s="234"/>
      <c r="B22" s="236"/>
      <c r="C22" s="236"/>
      <c r="D22" s="235"/>
      <c r="E22" s="234"/>
      <c r="F22" s="235"/>
    </row>
    <row r="23" spans="1:6" ht="21" customHeight="1" thickBot="1" x14ac:dyDescent="0.25">
      <c r="A23" s="234"/>
      <c r="B23" s="236"/>
      <c r="C23" s="236"/>
      <c r="D23" s="235"/>
      <c r="E23" s="234"/>
      <c r="F23" s="235"/>
    </row>
    <row r="24" spans="1:6" ht="21" customHeight="1" thickBot="1" x14ac:dyDescent="0.25">
      <c r="A24" s="234"/>
      <c r="B24" s="236"/>
      <c r="C24" s="236"/>
      <c r="D24" s="235"/>
      <c r="E24" s="234"/>
      <c r="F24" s="235"/>
    </row>
    <row r="25" spans="1:6" ht="16.5" thickBot="1" x14ac:dyDescent="0.25">
      <c r="A25" s="209" t="s">
        <v>102</v>
      </c>
      <c r="B25" s="210"/>
      <c r="C25" s="210"/>
      <c r="D25" s="210"/>
      <c r="E25" s="210"/>
      <c r="F25" s="211"/>
    </row>
    <row r="26" spans="1:6" ht="21" customHeight="1" x14ac:dyDescent="0.2">
      <c r="A26" s="240"/>
      <c r="B26" s="241"/>
      <c r="C26" s="241"/>
      <c r="D26" s="241"/>
      <c r="E26" s="241"/>
      <c r="F26" s="242"/>
    </row>
    <row r="27" spans="1:6" ht="21" customHeight="1" x14ac:dyDescent="0.2">
      <c r="A27" s="243"/>
      <c r="B27" s="244"/>
      <c r="C27" s="244"/>
      <c r="D27" s="244"/>
      <c r="E27" s="244"/>
      <c r="F27" s="245"/>
    </row>
    <row r="28" spans="1:6" ht="21" customHeight="1" thickBot="1" x14ac:dyDescent="0.25">
      <c r="A28" s="246"/>
      <c r="B28" s="247"/>
      <c r="C28" s="247"/>
      <c r="D28" s="247"/>
      <c r="E28" s="247"/>
      <c r="F28" s="248"/>
    </row>
    <row r="29" spans="1:6" ht="21" customHeight="1" thickBot="1" x14ac:dyDescent="0.25">
      <c r="A29" s="206" t="s">
        <v>101</v>
      </c>
      <c r="B29" s="207"/>
      <c r="C29" s="207"/>
      <c r="D29" s="207"/>
      <c r="E29" s="207"/>
      <c r="F29" s="208"/>
    </row>
    <row r="30" spans="1:6" ht="15" customHeight="1" x14ac:dyDescent="0.2"/>
    <row r="31" spans="1:6" ht="30.75" customHeight="1" x14ac:dyDescent="0.2">
      <c r="A31" s="233" t="s">
        <v>100</v>
      </c>
      <c r="B31" s="233"/>
      <c r="C31" s="233"/>
      <c r="D31" s="233"/>
      <c r="E31" s="233"/>
      <c r="F31" s="233"/>
    </row>
    <row r="32" spans="1:6" ht="16.5" customHeight="1" x14ac:dyDescent="0.2"/>
  </sheetData>
  <sheetProtection algorithmName="SHA-512" hashValue="7vHKyg+IJpVa4ldRmn0PcfaRyEgGVij0nX20X7OzF+V15CS4M9swl+vBRpa8NQHH6qeWACnyUUJSfl/Tm6kHZQ==" saltValue="wZCOZkPxkBN9WhauoxZnng==" spinCount="100000" sheet="1" objects="1" scenarios="1"/>
  <mergeCells count="41"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  <mergeCell ref="A7:D7"/>
    <mergeCell ref="E7:F7"/>
    <mergeCell ref="A8:F8"/>
    <mergeCell ref="E6:F6"/>
    <mergeCell ref="A5:D6"/>
    <mergeCell ref="E5:F5"/>
    <mergeCell ref="D2:F2"/>
    <mergeCell ref="A3:C3"/>
    <mergeCell ref="D3:F3"/>
    <mergeCell ref="A4:C4"/>
    <mergeCell ref="D4:F4"/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D20" sqref="D20"/>
    </sheetView>
  </sheetViews>
  <sheetFormatPr defaultRowHeight="14.25" x14ac:dyDescent="0.2"/>
  <cols>
    <col min="1" max="1" width="9" style="4"/>
    <col min="2" max="2" width="11.125" style="4" customWidth="1"/>
    <col min="3" max="3" width="74.375" style="4" customWidth="1"/>
    <col min="4" max="16384" width="9" style="4"/>
  </cols>
  <sheetData>
    <row r="23" spans="1:3" ht="15" thickBot="1" x14ac:dyDescent="0.25"/>
    <row r="24" spans="1:3" ht="24.95" customHeight="1" thickBot="1" x14ac:dyDescent="0.25">
      <c r="A24" s="108" t="s">
        <v>87</v>
      </c>
      <c r="B24" s="109"/>
      <c r="C24" s="110"/>
    </row>
    <row r="25" spans="1:3" ht="24.95" customHeight="1" thickBot="1" x14ac:dyDescent="0.25">
      <c r="A25" s="9" t="s">
        <v>98</v>
      </c>
      <c r="B25" s="10" t="s">
        <v>99</v>
      </c>
      <c r="C25" s="9" t="s">
        <v>83</v>
      </c>
    </row>
    <row r="26" spans="1:3" ht="24.95" customHeight="1" thickBot="1" x14ac:dyDescent="0.25">
      <c r="A26" s="11">
        <v>5</v>
      </c>
      <c r="B26" s="12" t="s">
        <v>81</v>
      </c>
      <c r="C26" s="13" t="s">
        <v>80</v>
      </c>
    </row>
    <row r="27" spans="1:3" ht="24.95" customHeight="1" thickBot="1" x14ac:dyDescent="0.25">
      <c r="A27" s="14"/>
      <c r="B27" s="15"/>
      <c r="C27" s="13" t="s">
        <v>78</v>
      </c>
    </row>
    <row r="28" spans="1:3" ht="24.95" customHeight="1" thickBot="1" x14ac:dyDescent="0.25">
      <c r="A28" s="11">
        <v>4</v>
      </c>
      <c r="B28" s="12" t="s">
        <v>76</v>
      </c>
      <c r="C28" s="13" t="s">
        <v>75</v>
      </c>
    </row>
    <row r="29" spans="1:3" ht="24.95" customHeight="1" thickBot="1" x14ac:dyDescent="0.25">
      <c r="A29" s="14"/>
      <c r="B29" s="15"/>
      <c r="C29" s="13" t="s">
        <v>73</v>
      </c>
    </row>
    <row r="30" spans="1:3" ht="24.95" customHeight="1" thickBot="1" x14ac:dyDescent="0.25">
      <c r="A30" s="11">
        <v>3</v>
      </c>
      <c r="B30" s="12" t="s">
        <v>71</v>
      </c>
      <c r="C30" s="13" t="s">
        <v>70</v>
      </c>
    </row>
    <row r="31" spans="1:3" ht="24.95" customHeight="1" thickBot="1" x14ac:dyDescent="0.25">
      <c r="A31" s="14"/>
      <c r="B31" s="15"/>
      <c r="C31" s="13" t="s">
        <v>68</v>
      </c>
    </row>
    <row r="32" spans="1:3" ht="24.95" customHeight="1" thickBot="1" x14ac:dyDescent="0.25">
      <c r="A32" s="11">
        <v>2</v>
      </c>
      <c r="B32" s="12" t="s">
        <v>66</v>
      </c>
      <c r="C32" s="13" t="s">
        <v>65</v>
      </c>
    </row>
    <row r="33" spans="1:3" ht="24.95" customHeight="1" thickBot="1" x14ac:dyDescent="0.25">
      <c r="A33" s="14"/>
      <c r="B33" s="15"/>
      <c r="C33" s="13" t="s">
        <v>63</v>
      </c>
    </row>
    <row r="34" spans="1:3" ht="24.95" customHeight="1" thickBot="1" x14ac:dyDescent="0.25">
      <c r="A34" s="11">
        <v>1</v>
      </c>
      <c r="B34" s="12" t="s">
        <v>61</v>
      </c>
      <c r="C34" s="13" t="s">
        <v>60</v>
      </c>
    </row>
    <row r="35" spans="1:3" ht="24.95" customHeight="1" thickBot="1" x14ac:dyDescent="0.25">
      <c r="A35" s="14"/>
      <c r="B35" s="15"/>
      <c r="C35" s="13" t="s">
        <v>58</v>
      </c>
    </row>
  </sheetData>
  <sheetProtection algorithmName="SHA-512" hashValue="UZ2oBmjGKAR2vLht585tnXRH9AZ537etwlwR+3ElQ/t5lkY1JdYAWdDimIv7/CCahomVf9LS++oGNvyPuLxZxQ==" saltValue="KUQkUsTpTMvM2D81vVaYKw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5D4BA-D2E9-478D-BC5A-836C3C24192B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3f5d204-ef1c-4fa6-9293-f4555bf3338d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عبدالله خلوفه مرعي ال سريحه</cp:lastModifiedBy>
  <cp:lastPrinted>2020-06-25T05:48:05Z</cp:lastPrinted>
  <dcterms:created xsi:type="dcterms:W3CDTF">2016-11-06T08:26:18Z</dcterms:created>
  <dcterms:modified xsi:type="dcterms:W3CDTF">2020-06-25T05:51:38Z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